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905" windowWidth="15255" windowHeight="5565"/>
  </bookViews>
  <sheets>
    <sheet name="CO" sheetId="3" r:id="rId1"/>
  </sheets>
  <definedNames>
    <definedName name="_xlnm.Print_Area" localSheetId="0">CO!$A$1:$U$42</definedName>
  </definedNames>
  <calcPr calcId="125725"/>
</workbook>
</file>

<file path=xl/calcChain.xml><?xml version="1.0" encoding="utf-8"?>
<calcChain xmlns="http://schemas.openxmlformats.org/spreadsheetml/2006/main">
  <c r="O35" i="3"/>
  <c r="T26"/>
  <c r="O26"/>
  <c r="S26" s="1"/>
  <c r="O21"/>
  <c r="S21" s="1"/>
  <c r="T21" s="1"/>
  <c r="O23"/>
  <c r="S23" s="1"/>
  <c r="T23" s="1"/>
  <c r="O24"/>
  <c r="S24" s="1"/>
  <c r="T24" s="1"/>
  <c r="T25"/>
  <c r="O25"/>
  <c r="S25" s="1"/>
  <c r="T22"/>
  <c r="O22"/>
  <c r="R22" s="1"/>
  <c r="S22" l="1"/>
  <c r="R26"/>
  <c r="R21"/>
  <c r="R23"/>
  <c r="R24"/>
  <c r="R25"/>
  <c r="L17" l="1"/>
  <c r="K17"/>
  <c r="J17"/>
  <c r="J15" s="1"/>
  <c r="L37"/>
  <c r="L28"/>
  <c r="L33" l="1"/>
  <c r="K15" l="1"/>
  <c r="Q17"/>
  <c r="Q15" s="1"/>
  <c r="N17"/>
  <c r="N15" s="1"/>
  <c r="M17"/>
  <c r="M15" s="1"/>
  <c r="L15"/>
  <c r="L41" s="1"/>
  <c r="R16"/>
  <c r="O16"/>
  <c r="S16" s="1"/>
  <c r="T16"/>
  <c r="O18"/>
  <c r="O19"/>
  <c r="O20"/>
  <c r="T27"/>
  <c r="R27"/>
  <c r="O27"/>
  <c r="S27" s="1"/>
  <c r="T29"/>
  <c r="R29"/>
  <c r="O29"/>
  <c r="S29" s="1"/>
  <c r="T30"/>
  <c r="R30"/>
  <c r="O30"/>
  <c r="S30" s="1"/>
  <c r="T31"/>
  <c r="R31"/>
  <c r="O31"/>
  <c r="S31" s="1"/>
  <c r="T32"/>
  <c r="R32"/>
  <c r="O32"/>
  <c r="S32" s="1"/>
  <c r="O34"/>
  <c r="Q34" s="1"/>
  <c r="Q35"/>
  <c r="Q37"/>
  <c r="N37"/>
  <c r="M37"/>
  <c r="K37"/>
  <c r="J37"/>
  <c r="P33"/>
  <c r="N33"/>
  <c r="M33"/>
  <c r="K33"/>
  <c r="J33"/>
  <c r="Q28"/>
  <c r="P28"/>
  <c r="O28"/>
  <c r="N28"/>
  <c r="M28"/>
  <c r="K28"/>
  <c r="J28"/>
  <c r="T40"/>
  <c r="R40"/>
  <c r="O40"/>
  <c r="S40" s="1"/>
  <c r="T39"/>
  <c r="R39"/>
  <c r="O39"/>
  <c r="S39" s="1"/>
  <c r="O38"/>
  <c r="P38" s="1"/>
  <c r="K41" l="1"/>
  <c r="K43" s="1"/>
  <c r="R28"/>
  <c r="O17"/>
  <c r="N41"/>
  <c r="J41"/>
  <c r="M41"/>
  <c r="O37"/>
  <c r="S35"/>
  <c r="R35"/>
  <c r="S34"/>
  <c r="T34" s="1"/>
  <c r="S18"/>
  <c r="T18" s="1"/>
  <c r="R18"/>
  <c r="S20"/>
  <c r="T20" s="1"/>
  <c r="R20"/>
  <c r="S19"/>
  <c r="T19" s="1"/>
  <c r="R19"/>
  <c r="O15"/>
  <c r="S28"/>
  <c r="T35"/>
  <c r="S38"/>
  <c r="S17" l="1"/>
  <c r="S15" s="1"/>
  <c r="R38"/>
  <c r="R37" s="1"/>
  <c r="P37"/>
  <c r="R34"/>
  <c r="Q33"/>
  <c r="Q41" s="1"/>
  <c r="P17"/>
  <c r="P15" s="1"/>
  <c r="R17"/>
  <c r="R15" s="1"/>
  <c r="T38"/>
  <c r="S37"/>
  <c r="P41" l="1"/>
  <c r="T17"/>
  <c r="T15"/>
  <c r="T36" l="1"/>
  <c r="T14"/>
  <c r="R36" l="1"/>
  <c r="R33" s="1"/>
  <c r="R41" s="1"/>
  <c r="O36"/>
  <c r="O33" s="1"/>
  <c r="O41" s="1"/>
  <c r="R14"/>
  <c r="O14"/>
  <c r="S14" s="1"/>
  <c r="S36" l="1"/>
  <c r="S33" s="1"/>
  <c r="S41" s="1"/>
  <c r="T28" l="1"/>
  <c r="T33"/>
  <c r="T37" l="1"/>
  <c r="T41"/>
</calcChain>
</file>

<file path=xl/comments1.xml><?xml version="1.0" encoding="utf-8"?>
<comments xmlns="http://schemas.openxmlformats.org/spreadsheetml/2006/main">
  <authors>
    <author>Dell User</author>
  </authors>
  <commentList>
    <comment ref="D38" authorId="0">
      <text>
        <r>
          <rPr>
            <sz val="8"/>
            <color indexed="81"/>
            <rFont val="Tahoma"/>
            <family val="2"/>
          </rPr>
          <t xml:space="preserve">Performance / Cash Bond
</t>
        </r>
      </text>
    </comment>
  </commentList>
</comments>
</file>

<file path=xl/sharedStrings.xml><?xml version="1.0" encoding="utf-8"?>
<sst xmlns="http://schemas.openxmlformats.org/spreadsheetml/2006/main" count="76" uniqueCount="69">
  <si>
    <t>FAR No. 5</t>
  </si>
  <si>
    <t>(In Pesos)</t>
  </si>
  <si>
    <t xml:space="preserve">Department </t>
  </si>
  <si>
    <t>:</t>
  </si>
  <si>
    <t>HEALTH</t>
  </si>
  <si>
    <t>Agency</t>
  </si>
  <si>
    <t>Office of the Secretary</t>
  </si>
  <si>
    <t>Operating Unit</t>
  </si>
  <si>
    <t>Organization Code (UACS)</t>
  </si>
  <si>
    <t>CLASSIFICATION / SOURCES 
OF REVENUE AND OTHER RECEIPTS</t>
  </si>
  <si>
    <t>UACS Code</t>
  </si>
  <si>
    <t>REVENUE TARGET (Annual)</t>
  </si>
  <si>
    <t xml:space="preserve">ACTUAL REVENUE AND OTHER RECEIPTS COLLECTIONS </t>
  </si>
  <si>
    <t>CUMULATIVE REMITTANCE /DEPOSITS TO DATE</t>
  </si>
  <si>
    <t>VARIANCE</t>
  </si>
  <si>
    <t>Remarks</t>
  </si>
  <si>
    <t>1st Quarter</t>
  </si>
  <si>
    <t>2nd Quarter</t>
  </si>
  <si>
    <t>3rd Quarter</t>
  </si>
  <si>
    <t>4th Quarter</t>
  </si>
  <si>
    <t>TOTAL</t>
  </si>
  <si>
    <t>Remittance to BTr</t>
  </si>
  <si>
    <t>Deposited with AGDB</t>
  </si>
  <si>
    <t>Total</t>
  </si>
  <si>
    <t>Amount</t>
  </si>
  <si>
    <t>%</t>
  </si>
  <si>
    <t>8=(4+5+6+7)</t>
  </si>
  <si>
    <t>11=(9+10)</t>
  </si>
  <si>
    <t>12=(8-3)</t>
  </si>
  <si>
    <t>13 = (12 / 3)</t>
  </si>
  <si>
    <t>A. General Fund (formerly Fund 101)</t>
  </si>
  <si>
    <t xml:space="preserve">    -  Tax </t>
  </si>
  <si>
    <t xml:space="preserve">    -  Non-Tax</t>
  </si>
  <si>
    <t>Permit Fees</t>
  </si>
  <si>
    <t>40201010 00</t>
  </si>
  <si>
    <t>Registration Fees</t>
  </si>
  <si>
    <t>40201020 00</t>
  </si>
  <si>
    <t>40201050 00</t>
  </si>
  <si>
    <t>Other Service Income</t>
  </si>
  <si>
    <t>40202020 00</t>
  </si>
  <si>
    <t>B. Special Account in the</t>
  </si>
  <si>
    <t xml:space="preserve">     General Fund (formerly Fund 105, 183, 401, 151-159)</t>
  </si>
  <si>
    <t>C. Off-Budget Accounts (formerly Fund 161 to 164, etc.)</t>
  </si>
  <si>
    <t>Affiliation Fees</t>
  </si>
  <si>
    <t>D. Custodial Funds (formerly Fund 101-184,  187)</t>
  </si>
  <si>
    <t>Certified Correct:</t>
  </si>
  <si>
    <t>RACQUEL P. ALVENDIA, CPA, MBAH</t>
  </si>
  <si>
    <t>LAUREANO C. CRUZ, MPA</t>
  </si>
  <si>
    <t>Chief Accountant</t>
  </si>
  <si>
    <t>Date:</t>
  </si>
  <si>
    <t>QUARTERLY REPORT OF REVENUE AND OTHER RECEIPTS</t>
  </si>
  <si>
    <t>40201040 01</t>
  </si>
  <si>
    <t>40201990 99</t>
  </si>
  <si>
    <t>Central Office</t>
  </si>
  <si>
    <t>Approved by:</t>
  </si>
  <si>
    <t>1. Revolving Funds</t>
  </si>
  <si>
    <t>2. Retained Income/ Receipts</t>
  </si>
  <si>
    <t>1. Trust Receipts</t>
  </si>
  <si>
    <t>Director IV</t>
  </si>
  <si>
    <t>Financial and Management Service</t>
  </si>
  <si>
    <t>Miscellaneous Income</t>
  </si>
  <si>
    <t>40609990 00</t>
  </si>
  <si>
    <t>Clearance and Certification</t>
  </si>
  <si>
    <t>Verification and Authentication Fees</t>
  </si>
  <si>
    <t>Examination Fees</t>
  </si>
  <si>
    <t>License Fee</t>
  </si>
  <si>
    <t>40201110 00</t>
  </si>
  <si>
    <t>40202030 00</t>
  </si>
  <si>
    <t>As of the Quarter Ending September 30, 2016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</si>
</sst>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16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MS Sans Serif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sz val="12"/>
      <color indexed="8"/>
      <name val="Arial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b/>
      <sz val="12"/>
      <color indexed="8"/>
      <name val="Arial"/>
      <family val="2"/>
    </font>
    <font>
      <b/>
      <u/>
      <sz val="12"/>
      <color indexed="8"/>
      <name val="Arial"/>
      <family val="2"/>
    </font>
    <font>
      <sz val="11"/>
      <color theme="1"/>
      <name val="Arial Narrow"/>
      <family val="2"/>
    </font>
    <font>
      <sz val="10"/>
      <name val="Arial"/>
      <family val="2"/>
    </font>
    <font>
      <sz val="8"/>
      <color indexed="81"/>
      <name val="Tahoma"/>
      <family val="2"/>
    </font>
    <font>
      <sz val="10"/>
      <color theme="0"/>
      <name val="Arial Narrow"/>
      <family val="2"/>
    </font>
    <font>
      <sz val="8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2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0" fontId="1" fillId="0" borderId="0"/>
    <xf numFmtId="43" fontId="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115">
    <xf numFmtId="0" fontId="0" fillId="0" borderId="0" xfId="0"/>
    <xf numFmtId="0" fontId="4" fillId="0" borderId="0" xfId="0" applyFont="1" applyFill="1" applyBorder="1"/>
    <xf numFmtId="0" fontId="5" fillId="0" borderId="0" xfId="0" applyFont="1" applyFill="1"/>
    <xf numFmtId="43" fontId="4" fillId="0" borderId="19" xfId="1" applyFont="1" applyFill="1" applyBorder="1"/>
    <xf numFmtId="0" fontId="4" fillId="0" borderId="0" xfId="0" applyFont="1" applyFill="1" applyBorder="1" applyAlignment="1">
      <alignment horizontal="left"/>
    </xf>
    <xf numFmtId="43" fontId="5" fillId="0" borderId="0" xfId="1" applyFont="1" applyFill="1" applyBorder="1"/>
    <xf numFmtId="164" fontId="5" fillId="0" borderId="0" xfId="1" applyNumberFormat="1" applyFont="1" applyFill="1" applyBorder="1"/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/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horizontal="center" wrapText="1"/>
    </xf>
    <xf numFmtId="0" fontId="5" fillId="0" borderId="1" xfId="0" applyFont="1" applyFill="1" applyBorder="1" applyAlignment="1"/>
    <xf numFmtId="0" fontId="5" fillId="0" borderId="1" xfId="0" applyFont="1" applyFill="1" applyBorder="1" applyAlignment="1">
      <alignment horizontal="right" wrapText="1"/>
    </xf>
    <xf numFmtId="43" fontId="5" fillId="0" borderId="0" xfId="1" applyFont="1" applyFill="1" applyBorder="1" applyAlignment="1">
      <alignment wrapText="1"/>
    </xf>
    <xf numFmtId="43" fontId="5" fillId="0" borderId="0" xfId="1" applyFont="1" applyFill="1" applyBorder="1" applyAlignment="1">
      <alignment vertical="center" wrapText="1"/>
    </xf>
    <xf numFmtId="43" fontId="5" fillId="0" borderId="0" xfId="1" applyFont="1" applyFill="1" applyAlignment="1">
      <alignment vertical="center" wrapText="1"/>
    </xf>
    <xf numFmtId="0" fontId="5" fillId="0" borderId="2" xfId="0" applyFont="1" applyFill="1" applyBorder="1" applyAlignment="1"/>
    <xf numFmtId="0" fontId="5" fillId="0" borderId="2" xfId="0" applyFont="1" applyFill="1" applyBorder="1" applyAlignment="1">
      <alignment horizontal="right" wrapText="1"/>
    </xf>
    <xf numFmtId="43" fontId="5" fillId="0" borderId="0" xfId="1" applyFont="1" applyFill="1"/>
    <xf numFmtId="43" fontId="5" fillId="0" borderId="0" xfId="1" applyFont="1" applyFill="1" applyAlignment="1">
      <alignment wrapText="1"/>
    </xf>
    <xf numFmtId="0" fontId="4" fillId="0" borderId="0" xfId="0" applyFont="1" applyFill="1" applyAlignment="1">
      <alignment horizontal="left"/>
    </xf>
    <xf numFmtId="0" fontId="5" fillId="0" borderId="0" xfId="0" applyFont="1" applyFill="1" applyBorder="1" applyAlignment="1">
      <alignment wrapText="1"/>
    </xf>
    <xf numFmtId="0" fontId="5" fillId="0" borderId="0" xfId="0" applyFont="1" applyFill="1" applyAlignment="1">
      <alignment horizontal="right" wrapText="1"/>
    </xf>
    <xf numFmtId="0" fontId="5" fillId="0" borderId="0" xfId="0" applyFont="1" applyFill="1" applyAlignment="1">
      <alignment horizontal="center"/>
    </xf>
    <xf numFmtId="43" fontId="5" fillId="0" borderId="14" xfId="1" applyFont="1" applyFill="1" applyBorder="1" applyAlignment="1">
      <alignment horizontal="center" vertical="center" wrapText="1"/>
    </xf>
    <xf numFmtId="43" fontId="5" fillId="0" borderId="15" xfId="1" applyFont="1" applyFill="1" applyBorder="1" applyAlignment="1">
      <alignment horizontal="center" vertical="center"/>
    </xf>
    <xf numFmtId="43" fontId="5" fillId="0" borderId="16" xfId="1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/>
    </xf>
    <xf numFmtId="43" fontId="5" fillId="0" borderId="19" xfId="1" applyFont="1" applyFill="1" applyBorder="1" applyAlignment="1">
      <alignment horizontal="center"/>
    </xf>
    <xf numFmtId="43" fontId="5" fillId="0" borderId="20" xfId="1" applyFont="1" applyFill="1" applyBorder="1" applyAlignment="1">
      <alignment horizontal="center"/>
    </xf>
    <xf numFmtId="164" fontId="5" fillId="0" borderId="21" xfId="1" applyNumberFormat="1" applyFont="1" applyFill="1" applyBorder="1" applyAlignment="1">
      <alignment horizontal="center"/>
    </xf>
    <xf numFmtId="0" fontId="4" fillId="0" borderId="17" xfId="0" applyFont="1" applyFill="1" applyBorder="1"/>
    <xf numFmtId="0" fontId="5" fillId="0" borderId="0" xfId="0" applyFont="1" applyFill="1" applyBorder="1"/>
    <xf numFmtId="0" fontId="5" fillId="0" borderId="19" xfId="0" applyFont="1" applyFill="1" applyBorder="1" applyAlignment="1">
      <alignment horizontal="center"/>
    </xf>
    <xf numFmtId="43" fontId="5" fillId="0" borderId="19" xfId="1" applyFont="1" applyFill="1" applyBorder="1"/>
    <xf numFmtId="164" fontId="4" fillId="0" borderId="21" xfId="1" applyNumberFormat="1" applyFont="1" applyFill="1" applyBorder="1"/>
    <xf numFmtId="0" fontId="5" fillId="0" borderId="0" xfId="0" applyNumberFormat="1" applyFont="1" applyFill="1"/>
    <xf numFmtId="0" fontId="4" fillId="0" borderId="17" xfId="0" applyNumberFormat="1" applyFont="1" applyFill="1" applyBorder="1" applyAlignment="1">
      <alignment horizontal="left"/>
    </xf>
    <xf numFmtId="0" fontId="4" fillId="0" borderId="0" xfId="0" applyNumberFormat="1" applyFont="1" applyFill="1" applyBorder="1" applyAlignment="1">
      <alignment horizontal="left"/>
    </xf>
    <xf numFmtId="0" fontId="4" fillId="0" borderId="18" xfId="0" applyNumberFormat="1" applyFont="1" applyFill="1" applyBorder="1" applyAlignment="1">
      <alignment horizontal="left"/>
    </xf>
    <xf numFmtId="0" fontId="4" fillId="0" borderId="18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left"/>
    </xf>
    <xf numFmtId="0" fontId="4" fillId="0" borderId="17" xfId="0" applyNumberFormat="1" applyFont="1" applyFill="1" applyBorder="1" applyAlignment="1">
      <alignment horizontal="left" indent="2"/>
    </xf>
    <xf numFmtId="0" fontId="4" fillId="0" borderId="0" xfId="0" applyNumberFormat="1" applyFont="1" applyFill="1" applyBorder="1" applyAlignment="1">
      <alignment horizontal="left" indent="2"/>
    </xf>
    <xf numFmtId="0" fontId="5" fillId="0" borderId="18" xfId="0" applyNumberFormat="1" applyFont="1" applyFill="1" applyBorder="1" applyAlignment="1">
      <alignment horizontal="center"/>
    </xf>
    <xf numFmtId="0" fontId="4" fillId="0" borderId="0" xfId="0" applyNumberFormat="1" applyFont="1" applyFill="1" applyBorder="1" applyAlignment="1">
      <alignment horizontal="left" indent="1"/>
    </xf>
    <xf numFmtId="0" fontId="5" fillId="0" borderId="0" xfId="0" applyNumberFormat="1" applyFont="1" applyFill="1" applyBorder="1"/>
    <xf numFmtId="0" fontId="4" fillId="0" borderId="10" xfId="0" applyFont="1" applyFill="1" applyBorder="1" applyAlignment="1">
      <alignment horizontal="left"/>
    </xf>
    <xf numFmtId="0" fontId="4" fillId="0" borderId="11" xfId="0" applyFont="1" applyFill="1" applyBorder="1" applyAlignment="1">
      <alignment horizontal="left"/>
    </xf>
    <xf numFmtId="0" fontId="4" fillId="0" borderId="22" xfId="0" applyFont="1" applyFill="1" applyBorder="1" applyAlignment="1">
      <alignment horizontal="left"/>
    </xf>
    <xf numFmtId="43" fontId="4" fillId="0" borderId="0" xfId="1" applyFont="1" applyFill="1" applyBorder="1" applyAlignment="1">
      <alignment horizontal="left"/>
    </xf>
    <xf numFmtId="164" fontId="5" fillId="0" borderId="0" xfId="1" applyNumberFormat="1" applyFont="1" applyFill="1"/>
    <xf numFmtId="43" fontId="5" fillId="0" borderId="23" xfId="1" applyFont="1" applyFill="1" applyBorder="1" applyAlignment="1">
      <alignment horizontal="left"/>
    </xf>
    <xf numFmtId="164" fontId="5" fillId="0" borderId="16" xfId="1" quotePrefix="1" applyNumberFormat="1" applyFont="1" applyFill="1" applyBorder="1" applyAlignment="1">
      <alignment horizontal="center" vertical="center"/>
    </xf>
    <xf numFmtId="164" fontId="5" fillId="0" borderId="16" xfId="1" applyNumberFormat="1" applyFont="1" applyFill="1" applyBorder="1" applyAlignment="1">
      <alignment horizontal="center" vertical="center" wrapText="1"/>
    </xf>
    <xf numFmtId="164" fontId="5" fillId="0" borderId="16" xfId="1" quotePrefix="1" applyNumberFormat="1" applyFont="1" applyFill="1" applyBorder="1" applyAlignment="1">
      <alignment horizontal="center" vertical="center" wrapText="1"/>
    </xf>
    <xf numFmtId="164" fontId="5" fillId="0" borderId="9" xfId="1" quotePrefix="1" applyNumberFormat="1" applyFont="1" applyFill="1" applyBorder="1" applyAlignment="1">
      <alignment horizontal="center" vertical="center"/>
    </xf>
    <xf numFmtId="164" fontId="5" fillId="0" borderId="0" xfId="1" applyNumberFormat="1" applyFont="1" applyFill="1" applyAlignment="1">
      <alignment horizontal="center"/>
    </xf>
    <xf numFmtId="43" fontId="5" fillId="0" borderId="1" xfId="1" applyFont="1" applyFill="1" applyBorder="1" applyAlignment="1">
      <alignment horizontal="right" wrapText="1"/>
    </xf>
    <xf numFmtId="43" fontId="5" fillId="0" borderId="2" xfId="1" applyFont="1" applyFill="1" applyBorder="1" applyAlignment="1">
      <alignment horizontal="right" wrapText="1"/>
    </xf>
    <xf numFmtId="43" fontId="5" fillId="0" borderId="0" xfId="1" applyFont="1" applyFill="1" applyAlignment="1">
      <alignment horizontal="right" wrapText="1"/>
    </xf>
    <xf numFmtId="43" fontId="5" fillId="0" borderId="7" xfId="1" quotePrefix="1" applyFont="1" applyFill="1" applyBorder="1" applyAlignment="1">
      <alignment horizontal="center" vertical="center"/>
    </xf>
    <xf numFmtId="43" fontId="5" fillId="0" borderId="18" xfId="1" applyFont="1" applyFill="1" applyBorder="1" applyAlignment="1">
      <alignment horizontal="center"/>
    </xf>
    <xf numFmtId="43" fontId="4" fillId="0" borderId="22" xfId="1" applyFont="1" applyFill="1" applyBorder="1" applyAlignment="1">
      <alignment horizontal="left"/>
    </xf>
    <xf numFmtId="43" fontId="4" fillId="0" borderId="0" xfId="1" applyFont="1" applyFill="1" applyAlignment="1">
      <alignment horizontal="left"/>
    </xf>
    <xf numFmtId="0" fontId="5" fillId="0" borderId="17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43" fontId="5" fillId="0" borderId="13" xfId="1" applyFont="1" applyFill="1" applyBorder="1" applyAlignment="1">
      <alignment horizontal="center" vertical="center" wrapText="1"/>
    </xf>
    <xf numFmtId="164" fontId="4" fillId="0" borderId="24" xfId="1" applyNumberFormat="1" applyFont="1" applyFill="1" applyBorder="1"/>
    <xf numFmtId="0" fontId="6" fillId="0" borderId="0" xfId="6" applyNumberFormat="1" applyFont="1" applyFill="1" applyBorder="1" applyAlignment="1" applyProtection="1">
      <alignment vertical="center"/>
    </xf>
    <xf numFmtId="43" fontId="6" fillId="0" borderId="0" xfId="1" applyFont="1" applyFill="1" applyBorder="1" applyAlignment="1" applyProtection="1">
      <alignment vertical="center"/>
    </xf>
    <xf numFmtId="0" fontId="7" fillId="0" borderId="0" xfId="0" applyFont="1" applyFill="1" applyAlignment="1">
      <alignment horizontal="left"/>
    </xf>
    <xf numFmtId="0" fontId="8" fillId="0" borderId="0" xfId="0" applyNumberFormat="1" applyFont="1" applyFill="1"/>
    <xf numFmtId="0" fontId="8" fillId="0" borderId="0" xfId="0" applyFont="1" applyFill="1" applyAlignment="1">
      <alignment horizontal="center"/>
    </xf>
    <xf numFmtId="0" fontId="8" fillId="0" borderId="0" xfId="0" applyFont="1" applyFill="1"/>
    <xf numFmtId="0" fontId="9" fillId="0" borderId="0" xfId="6" applyNumberFormat="1" applyFont="1" applyFill="1" applyBorder="1" applyAlignment="1" applyProtection="1">
      <alignment vertical="center"/>
    </xf>
    <xf numFmtId="43" fontId="9" fillId="0" borderId="0" xfId="1" applyFont="1" applyFill="1" applyBorder="1" applyAlignment="1" applyProtection="1">
      <alignment vertical="center"/>
    </xf>
    <xf numFmtId="0" fontId="10" fillId="0" borderId="0" xfId="6" applyNumberFormat="1" applyFont="1" applyFill="1" applyBorder="1" applyAlignment="1" applyProtection="1">
      <alignment horizontal="left" vertical="center"/>
    </xf>
    <xf numFmtId="0" fontId="10" fillId="0" borderId="0" xfId="6" applyNumberFormat="1" applyFont="1" applyFill="1" applyBorder="1" applyAlignment="1" applyProtection="1">
      <alignment vertical="center"/>
    </xf>
    <xf numFmtId="43" fontId="11" fillId="0" borderId="0" xfId="1" applyFont="1"/>
    <xf numFmtId="43" fontId="4" fillId="0" borderId="0" xfId="0" applyNumberFormat="1" applyFont="1" applyFill="1" applyAlignment="1">
      <alignment horizontal="left"/>
    </xf>
    <xf numFmtId="43" fontId="5" fillId="2" borderId="19" xfId="1" applyFont="1" applyFill="1" applyBorder="1"/>
    <xf numFmtId="9" fontId="5" fillId="0" borderId="20" xfId="2" applyFont="1" applyFill="1" applyBorder="1" applyAlignment="1">
      <alignment horizontal="center"/>
    </xf>
    <xf numFmtId="164" fontId="5" fillId="0" borderId="7" xfId="1" quotePrefix="1" applyNumberFormat="1" applyFont="1" applyFill="1" applyBorder="1" applyAlignment="1">
      <alignment horizontal="center" vertical="center"/>
    </xf>
    <xf numFmtId="164" fontId="5" fillId="0" borderId="8" xfId="1" quotePrefix="1" applyNumberFormat="1" applyFont="1" applyFill="1" applyBorder="1" applyAlignment="1">
      <alignment horizontal="center" vertical="center"/>
    </xf>
    <xf numFmtId="43" fontId="14" fillId="0" borderId="19" xfId="1" applyFont="1" applyFill="1" applyBorder="1" applyAlignment="1">
      <alignment horizontal="center"/>
    </xf>
    <xf numFmtId="43" fontId="14" fillId="0" borderId="20" xfId="1" applyFont="1" applyFill="1" applyBorder="1" applyAlignment="1">
      <alignment horizontal="center"/>
    </xf>
    <xf numFmtId="164" fontId="14" fillId="0" borderId="21" xfId="1" applyNumberFormat="1" applyFont="1" applyFill="1" applyBorder="1"/>
    <xf numFmtId="43" fontId="14" fillId="0" borderId="19" xfId="1" applyFont="1" applyFill="1" applyBorder="1"/>
    <xf numFmtId="9" fontId="14" fillId="0" borderId="20" xfId="2" applyFont="1" applyFill="1" applyBorder="1" applyAlignment="1">
      <alignment horizontal="center"/>
    </xf>
    <xf numFmtId="43" fontId="15" fillId="0" borderId="0" xfId="6" applyNumberFormat="1" applyFont="1" applyFill="1" applyBorder="1" applyAlignment="1" applyProtection="1">
      <alignment vertical="center"/>
    </xf>
    <xf numFmtId="0" fontId="5" fillId="0" borderId="6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164" fontId="5" fillId="0" borderId="7" xfId="1" quotePrefix="1" applyNumberFormat="1" applyFont="1" applyFill="1" applyBorder="1" applyAlignment="1">
      <alignment horizontal="center" vertical="center"/>
    </xf>
    <xf numFmtId="164" fontId="5" fillId="0" borderId="8" xfId="1" quotePrefix="1" applyNumberFormat="1" applyFont="1" applyFill="1" applyBorder="1" applyAlignment="1">
      <alignment horizontal="center" vertical="center"/>
    </xf>
    <xf numFmtId="164" fontId="5" fillId="0" borderId="8" xfId="1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164" fontId="5" fillId="0" borderId="0" xfId="1" applyNumberFormat="1" applyFont="1" applyFill="1" applyBorder="1" applyAlignment="1">
      <alignment horizontal="center"/>
    </xf>
    <xf numFmtId="0" fontId="5" fillId="0" borderId="2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43" fontId="5" fillId="0" borderId="7" xfId="1" applyFont="1" applyFill="1" applyBorder="1" applyAlignment="1">
      <alignment horizontal="center" vertical="center"/>
    </xf>
    <xf numFmtId="43" fontId="5" fillId="0" borderId="8" xfId="1" applyFont="1" applyFill="1" applyBorder="1" applyAlignment="1">
      <alignment horizontal="center" vertical="center"/>
    </xf>
    <xf numFmtId="43" fontId="5" fillId="0" borderId="9" xfId="1" applyFont="1" applyFill="1" applyBorder="1" applyAlignment="1">
      <alignment horizontal="center" vertical="center"/>
    </xf>
    <xf numFmtId="43" fontId="5" fillId="0" borderId="3" xfId="1" applyFont="1" applyFill="1" applyBorder="1" applyAlignment="1">
      <alignment horizontal="center" vertical="center" wrapText="1"/>
    </xf>
    <xf numFmtId="43" fontId="5" fillId="0" borderId="4" xfId="1" applyFont="1" applyFill="1" applyBorder="1" applyAlignment="1">
      <alignment horizontal="center" vertical="center" wrapText="1"/>
    </xf>
    <xf numFmtId="43" fontId="5" fillId="0" borderId="5" xfId="1" applyFont="1" applyFill="1" applyBorder="1" applyAlignment="1">
      <alignment horizontal="center" vertical="center" wrapText="1"/>
    </xf>
    <xf numFmtId="43" fontId="5" fillId="0" borderId="7" xfId="1" applyFont="1" applyFill="1" applyBorder="1" applyAlignment="1">
      <alignment horizontal="center" vertical="center" wrapText="1"/>
    </xf>
    <xf numFmtId="43" fontId="5" fillId="0" borderId="9" xfId="1" applyFont="1" applyFill="1" applyBorder="1" applyAlignment="1">
      <alignment horizontal="center" vertical="center" wrapText="1"/>
    </xf>
    <xf numFmtId="43" fontId="5" fillId="0" borderId="6" xfId="1" applyFont="1" applyFill="1" applyBorder="1" applyAlignment="1">
      <alignment horizontal="center" vertical="center" wrapText="1"/>
    </xf>
    <xf numFmtId="43" fontId="5" fillId="0" borderId="13" xfId="1" applyFont="1" applyFill="1" applyBorder="1" applyAlignment="1">
      <alignment horizontal="center" vertical="center" wrapText="1"/>
    </xf>
  </cellXfs>
  <cellStyles count="12">
    <cellStyle name="Comma" xfId="1" builtinId="3"/>
    <cellStyle name="Comma 2" xfId="4"/>
    <cellStyle name="Comma 2 2" xfId="11"/>
    <cellStyle name="Comma 3" xfId="10"/>
    <cellStyle name="Comma 4" xfId="8"/>
    <cellStyle name="Comma 5" xfId="9"/>
    <cellStyle name="Normal" xfId="0" builtinId="0"/>
    <cellStyle name="Normal 2" xfId="6"/>
    <cellStyle name="Normal 3" xfId="3"/>
    <cellStyle name="Normal 4" xfId="7"/>
    <cellStyle name="Percent" xfId="2" builtinId="5"/>
    <cellStyle name="Percent 2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3"/>
    <pageSetUpPr fitToPage="1"/>
  </sheetPr>
  <dimension ref="A1:AA254"/>
  <sheetViews>
    <sheetView tabSelected="1" topLeftCell="B47" zoomScale="85" zoomScaleNormal="85" zoomScaleSheetLayoutView="70" workbookViewId="0">
      <selection activeCell="B47" sqref="B47"/>
    </sheetView>
  </sheetViews>
  <sheetFormatPr defaultColWidth="5" defaultRowHeight="12.75"/>
  <cols>
    <col min="1" max="1" width="3.85546875" style="2" customWidth="1"/>
    <col min="2" max="2" width="3.140625" style="20" customWidth="1"/>
    <col min="3" max="3" width="3.42578125" style="20" customWidth="1"/>
    <col min="4" max="7" width="3.85546875" style="20" customWidth="1"/>
    <col min="8" max="8" width="14.7109375" style="20" customWidth="1"/>
    <col min="9" max="9" width="12.42578125" style="20" customWidth="1"/>
    <col min="10" max="10" width="12.7109375" style="64" customWidth="1"/>
    <col min="11" max="11" width="12.28515625" style="18" customWidth="1"/>
    <col min="12" max="18" width="12.42578125" style="18" customWidth="1"/>
    <col min="19" max="19" width="13.140625" style="18" customWidth="1"/>
    <col min="20" max="20" width="12.42578125" style="18" customWidth="1"/>
    <col min="21" max="21" width="12.42578125" style="51" customWidth="1"/>
    <col min="22" max="22" width="11.28515625" style="2" bestFit="1" customWidth="1"/>
    <col min="23" max="23" width="12.7109375" style="2" customWidth="1"/>
    <col min="24" max="16384" width="5" style="2"/>
  </cols>
  <sheetData>
    <row r="1" spans="1:27" ht="14.25" customHeight="1">
      <c r="B1" s="4"/>
      <c r="C1" s="4"/>
      <c r="D1" s="4"/>
      <c r="E1" s="4"/>
      <c r="F1" s="4"/>
      <c r="G1" s="4"/>
      <c r="H1" s="4"/>
      <c r="I1" s="4"/>
      <c r="J1" s="50"/>
      <c r="K1" s="5"/>
      <c r="L1" s="5"/>
      <c r="M1" s="5"/>
      <c r="N1" s="5"/>
      <c r="O1" s="5"/>
      <c r="P1" s="5"/>
      <c r="Q1" s="5"/>
      <c r="R1" s="5"/>
      <c r="S1" s="5"/>
      <c r="T1" s="5"/>
      <c r="U1" s="6"/>
    </row>
    <row r="2" spans="1:27" ht="14.25" customHeight="1">
      <c r="B2" s="4"/>
      <c r="C2" s="4"/>
      <c r="D2" s="4"/>
      <c r="E2" s="4"/>
      <c r="F2" s="4"/>
      <c r="G2" s="4"/>
      <c r="H2" s="4"/>
      <c r="I2" s="4"/>
      <c r="J2" s="50"/>
      <c r="K2" s="5"/>
      <c r="L2" s="5"/>
      <c r="M2" s="5"/>
      <c r="N2" s="5"/>
      <c r="O2" s="5"/>
      <c r="P2" s="5"/>
      <c r="Q2" s="5"/>
      <c r="R2" s="5"/>
      <c r="S2" s="5"/>
      <c r="T2" s="5"/>
      <c r="U2" s="7" t="s">
        <v>0</v>
      </c>
    </row>
    <row r="3" spans="1:27" ht="14.25" customHeight="1">
      <c r="B3" s="96" t="s">
        <v>50</v>
      </c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</row>
    <row r="4" spans="1:27" ht="14.25" customHeight="1">
      <c r="B4" s="97" t="s">
        <v>68</v>
      </c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97"/>
      <c r="U4" s="97"/>
    </row>
    <row r="5" spans="1:27" ht="14.25" customHeight="1">
      <c r="B5" s="97" t="s">
        <v>1</v>
      </c>
      <c r="C5" s="97"/>
      <c r="D5" s="97"/>
      <c r="E5" s="97"/>
      <c r="F5" s="97"/>
      <c r="G5" s="97"/>
      <c r="H5" s="97"/>
      <c r="I5" s="97"/>
      <c r="J5" s="97"/>
      <c r="K5" s="97"/>
      <c r="L5" s="97"/>
      <c r="M5" s="97"/>
      <c r="N5" s="97"/>
      <c r="O5" s="97"/>
      <c r="P5" s="97"/>
      <c r="Q5" s="97"/>
      <c r="R5" s="97"/>
      <c r="S5" s="97"/>
      <c r="T5" s="97"/>
      <c r="U5" s="97"/>
    </row>
    <row r="6" spans="1:27" ht="14.25" customHeight="1">
      <c r="B6" s="8" t="s">
        <v>2</v>
      </c>
      <c r="C6" s="8"/>
      <c r="D6" s="8"/>
      <c r="E6" s="9"/>
      <c r="F6" s="9"/>
      <c r="G6" s="10" t="s">
        <v>3</v>
      </c>
      <c r="H6" s="11" t="s">
        <v>4</v>
      </c>
      <c r="I6" s="12"/>
      <c r="J6" s="58"/>
      <c r="K6" s="13"/>
      <c r="L6" s="14"/>
      <c r="M6" s="14"/>
      <c r="N6" s="14"/>
      <c r="O6" s="15"/>
      <c r="P6" s="15"/>
      <c r="Q6" s="15"/>
      <c r="R6" s="15"/>
      <c r="S6" s="15"/>
      <c r="T6" s="15"/>
      <c r="U6" s="2"/>
      <c r="V6" s="7"/>
    </row>
    <row r="7" spans="1:27" ht="14.25" customHeight="1">
      <c r="B7" s="8" t="s">
        <v>5</v>
      </c>
      <c r="C7" s="8"/>
      <c r="D7" s="8"/>
      <c r="E7" s="9"/>
      <c r="F7" s="9"/>
      <c r="G7" s="10" t="s">
        <v>3</v>
      </c>
      <c r="H7" s="16" t="s">
        <v>6</v>
      </c>
      <c r="I7" s="17"/>
      <c r="J7" s="59"/>
      <c r="K7" s="13"/>
      <c r="L7" s="14"/>
      <c r="M7" s="14"/>
      <c r="N7" s="14"/>
      <c r="O7" s="15"/>
      <c r="P7" s="15"/>
      <c r="Q7" s="15"/>
      <c r="R7" s="15"/>
      <c r="S7" s="15"/>
      <c r="T7" s="15"/>
      <c r="U7" s="7"/>
      <c r="V7" s="7"/>
    </row>
    <row r="8" spans="1:27" ht="14.25" customHeight="1">
      <c r="A8" s="2">
        <v>1</v>
      </c>
      <c r="B8" s="8" t="s">
        <v>7</v>
      </c>
      <c r="C8" s="8"/>
      <c r="D8" s="8"/>
      <c r="E8" s="9"/>
      <c r="F8" s="9"/>
      <c r="G8" s="10" t="s">
        <v>3</v>
      </c>
      <c r="H8" s="16" t="s">
        <v>53</v>
      </c>
      <c r="I8" s="17"/>
      <c r="J8" s="59"/>
      <c r="K8" s="13"/>
      <c r="L8" s="14"/>
      <c r="M8" s="14"/>
      <c r="N8" s="14"/>
      <c r="O8" s="15"/>
      <c r="P8" s="15"/>
      <c r="Q8" s="15"/>
      <c r="R8" s="15"/>
      <c r="S8" s="15"/>
      <c r="T8" s="15"/>
      <c r="U8" s="7"/>
      <c r="V8" s="7"/>
    </row>
    <row r="9" spans="1:27" ht="14.25" customHeight="1">
      <c r="B9" s="8" t="s">
        <v>8</v>
      </c>
      <c r="C9" s="8"/>
      <c r="D9" s="8"/>
      <c r="E9" s="8"/>
      <c r="F9" s="8"/>
      <c r="G9" s="10" t="s">
        <v>3</v>
      </c>
      <c r="H9" s="98"/>
      <c r="I9" s="98"/>
      <c r="J9" s="98"/>
      <c r="K9" s="13"/>
      <c r="M9" s="19"/>
      <c r="N9" s="14"/>
      <c r="O9" s="15"/>
      <c r="P9" s="15"/>
      <c r="Q9" s="15"/>
      <c r="R9" s="15"/>
      <c r="S9" s="15"/>
      <c r="T9" s="15"/>
      <c r="U9" s="7"/>
      <c r="V9" s="7"/>
    </row>
    <row r="10" spans="1:27" ht="14.25" customHeight="1" thickBot="1">
      <c r="D10" s="9"/>
      <c r="E10" s="9"/>
      <c r="F10" s="9"/>
      <c r="G10" s="9"/>
      <c r="H10" s="21"/>
      <c r="I10" s="22"/>
      <c r="J10" s="60"/>
      <c r="K10" s="13"/>
      <c r="L10" s="14"/>
      <c r="M10" s="15"/>
      <c r="N10" s="15"/>
      <c r="O10" s="15"/>
      <c r="P10" s="15"/>
      <c r="Q10" s="15"/>
      <c r="R10" s="15"/>
      <c r="S10" s="15"/>
      <c r="T10" s="15"/>
      <c r="U10" s="7"/>
      <c r="V10" s="7"/>
    </row>
    <row r="11" spans="1:27" s="23" customFormat="1" ht="28.5" customHeight="1" thickBot="1">
      <c r="B11" s="99" t="s">
        <v>9</v>
      </c>
      <c r="C11" s="100"/>
      <c r="D11" s="100"/>
      <c r="E11" s="100"/>
      <c r="F11" s="100"/>
      <c r="G11" s="100"/>
      <c r="H11" s="101"/>
      <c r="I11" s="91" t="s">
        <v>10</v>
      </c>
      <c r="J11" s="113" t="s">
        <v>11</v>
      </c>
      <c r="K11" s="105" t="s">
        <v>12</v>
      </c>
      <c r="L11" s="106"/>
      <c r="M11" s="106"/>
      <c r="N11" s="106"/>
      <c r="O11" s="107"/>
      <c r="P11" s="108" t="s">
        <v>13</v>
      </c>
      <c r="Q11" s="109"/>
      <c r="R11" s="110"/>
      <c r="S11" s="111" t="s">
        <v>14</v>
      </c>
      <c r="T11" s="112"/>
      <c r="U11" s="91" t="s">
        <v>15</v>
      </c>
    </row>
    <row r="12" spans="1:27" s="23" customFormat="1" ht="28.5" customHeight="1" thickBot="1">
      <c r="B12" s="102"/>
      <c r="C12" s="103"/>
      <c r="D12" s="103"/>
      <c r="E12" s="103"/>
      <c r="F12" s="103"/>
      <c r="G12" s="103"/>
      <c r="H12" s="104"/>
      <c r="I12" s="92"/>
      <c r="J12" s="114"/>
      <c r="K12" s="24" t="s">
        <v>16</v>
      </c>
      <c r="L12" s="24" t="s">
        <v>17</v>
      </c>
      <c r="M12" s="24" t="s">
        <v>18</v>
      </c>
      <c r="N12" s="24" t="s">
        <v>19</v>
      </c>
      <c r="O12" s="25" t="s">
        <v>20</v>
      </c>
      <c r="P12" s="26" t="s">
        <v>21</v>
      </c>
      <c r="Q12" s="26" t="s">
        <v>22</v>
      </c>
      <c r="R12" s="26" t="s">
        <v>23</v>
      </c>
      <c r="S12" s="67" t="s">
        <v>24</v>
      </c>
      <c r="T12" s="67" t="s">
        <v>25</v>
      </c>
      <c r="U12" s="92"/>
    </row>
    <row r="13" spans="1:27" s="57" customFormat="1" ht="14.25" customHeight="1" thickBot="1">
      <c r="B13" s="93">
        <v>1</v>
      </c>
      <c r="C13" s="94"/>
      <c r="D13" s="94"/>
      <c r="E13" s="94"/>
      <c r="F13" s="94"/>
      <c r="G13" s="94"/>
      <c r="H13" s="95"/>
      <c r="I13" s="53">
        <v>2</v>
      </c>
      <c r="J13" s="61">
        <v>3</v>
      </c>
      <c r="K13" s="83">
        <v>4</v>
      </c>
      <c r="L13" s="53">
        <v>5</v>
      </c>
      <c r="M13" s="84">
        <v>6</v>
      </c>
      <c r="N13" s="53">
        <v>7</v>
      </c>
      <c r="O13" s="54" t="s">
        <v>26</v>
      </c>
      <c r="P13" s="55">
        <v>9</v>
      </c>
      <c r="Q13" s="55">
        <v>10</v>
      </c>
      <c r="R13" s="53" t="s">
        <v>27</v>
      </c>
      <c r="S13" s="83" t="s">
        <v>28</v>
      </c>
      <c r="T13" s="54" t="s">
        <v>29</v>
      </c>
      <c r="U13" s="56">
        <v>14</v>
      </c>
    </row>
    <row r="14" spans="1:27" s="23" customFormat="1" ht="14.25" customHeight="1">
      <c r="B14" s="65"/>
      <c r="C14" s="66"/>
      <c r="D14" s="66"/>
      <c r="E14" s="66"/>
      <c r="F14" s="66"/>
      <c r="G14" s="66"/>
      <c r="H14" s="27"/>
      <c r="I14" s="27"/>
      <c r="J14" s="62"/>
      <c r="K14" s="28"/>
      <c r="L14" s="28"/>
      <c r="M14" s="28"/>
      <c r="N14" s="28"/>
      <c r="O14" s="28">
        <f>SUM(K14:N14)</f>
        <v>0</v>
      </c>
      <c r="P14" s="28"/>
      <c r="Q14" s="28"/>
      <c r="R14" s="28">
        <f>+P14+Q14</f>
        <v>0</v>
      </c>
      <c r="S14" s="29">
        <f>+O14-J14</f>
        <v>0</v>
      </c>
      <c r="T14" s="29" t="str">
        <f t="shared" ref="T14:T41" si="0">IF(J14=0,"",S14/J14)</f>
        <v/>
      </c>
      <c r="U14" s="30"/>
    </row>
    <row r="15" spans="1:27" s="23" customFormat="1" ht="14.25" customHeight="1">
      <c r="B15" s="31"/>
      <c r="C15" s="32" t="s">
        <v>30</v>
      </c>
      <c r="D15" s="1"/>
      <c r="E15" s="1"/>
      <c r="F15" s="1"/>
      <c r="G15" s="1"/>
      <c r="H15" s="1"/>
      <c r="I15" s="33"/>
      <c r="J15" s="81">
        <f>+J16+J17</f>
        <v>27568800</v>
      </c>
      <c r="K15" s="81">
        <f t="shared" ref="K15:S15" si="1">+K16+K17</f>
        <v>4919247.2</v>
      </c>
      <c r="L15" s="81">
        <f t="shared" si="1"/>
        <v>3080187.55</v>
      </c>
      <c r="M15" s="81">
        <f t="shared" si="1"/>
        <v>3855571.1</v>
      </c>
      <c r="N15" s="81">
        <f t="shared" si="1"/>
        <v>0</v>
      </c>
      <c r="O15" s="81">
        <f t="shared" si="1"/>
        <v>11855005.85</v>
      </c>
      <c r="P15" s="81">
        <f t="shared" si="1"/>
        <v>11855005.85</v>
      </c>
      <c r="Q15" s="81">
        <f t="shared" si="1"/>
        <v>0</v>
      </c>
      <c r="R15" s="81">
        <f t="shared" si="1"/>
        <v>11855005.85</v>
      </c>
      <c r="S15" s="81">
        <f t="shared" si="1"/>
        <v>-15713794.149999999</v>
      </c>
      <c r="T15" s="82">
        <f t="shared" ref="T15:T17" si="2">IF(J15=0,"",S15/J15)</f>
        <v>-0.56998469828211595</v>
      </c>
      <c r="U15" s="35"/>
      <c r="V15" s="36"/>
    </row>
    <row r="16" spans="1:27" s="36" customFormat="1" ht="14.25" customHeight="1">
      <c r="B16" s="37"/>
      <c r="C16" s="41" t="s">
        <v>31</v>
      </c>
      <c r="D16" s="38"/>
      <c r="E16" s="38"/>
      <c r="F16" s="38"/>
      <c r="G16" s="38"/>
      <c r="H16" s="39"/>
      <c r="I16" s="40"/>
      <c r="J16" s="88"/>
      <c r="K16" s="88"/>
      <c r="L16" s="88"/>
      <c r="M16" s="88"/>
      <c r="N16" s="88"/>
      <c r="O16" s="85">
        <f t="shared" ref="O16:O18" si="3">SUM(K16:N16)</f>
        <v>0</v>
      </c>
      <c r="P16" s="88"/>
      <c r="Q16" s="88"/>
      <c r="R16" s="85">
        <f t="shared" ref="R16:R18" si="4">+P16+Q16</f>
        <v>0</v>
      </c>
      <c r="S16" s="86">
        <f t="shared" ref="S16:S18" si="5">+O16-J16</f>
        <v>0</v>
      </c>
      <c r="T16" s="89" t="str">
        <f t="shared" si="2"/>
        <v/>
      </c>
      <c r="U16" s="87"/>
      <c r="W16" s="23"/>
      <c r="X16" s="23"/>
      <c r="Y16" s="23"/>
      <c r="Z16" s="23"/>
      <c r="AA16" s="23"/>
    </row>
    <row r="17" spans="2:27" s="36" customFormat="1" ht="14.25" customHeight="1">
      <c r="B17" s="37"/>
      <c r="C17" s="41" t="s">
        <v>32</v>
      </c>
      <c r="D17" s="38"/>
      <c r="E17" s="38"/>
      <c r="F17" s="38"/>
      <c r="G17" s="38"/>
      <c r="H17" s="39"/>
      <c r="I17" s="40"/>
      <c r="J17" s="88">
        <f>SUM(J18:J26)</f>
        <v>27568800</v>
      </c>
      <c r="K17" s="88">
        <f>SUM(K18:K27)</f>
        <v>4919247.2</v>
      </c>
      <c r="L17" s="88">
        <f t="shared" ref="L17:S17" si="6">SUM(L18:L26)</f>
        <v>3080187.55</v>
      </c>
      <c r="M17" s="88">
        <f t="shared" si="6"/>
        <v>3855571.1</v>
      </c>
      <c r="N17" s="88">
        <f t="shared" si="6"/>
        <v>0</v>
      </c>
      <c r="O17" s="88">
        <f t="shared" si="6"/>
        <v>11855005.85</v>
      </c>
      <c r="P17" s="88">
        <f t="shared" si="6"/>
        <v>11855005.85</v>
      </c>
      <c r="Q17" s="88">
        <f t="shared" si="6"/>
        <v>0</v>
      </c>
      <c r="R17" s="88">
        <f t="shared" si="6"/>
        <v>11855005.85</v>
      </c>
      <c r="S17" s="88">
        <f t="shared" si="6"/>
        <v>-15713794.149999999</v>
      </c>
      <c r="T17" s="89">
        <f t="shared" si="2"/>
        <v>-0.56998469828211595</v>
      </c>
      <c r="U17" s="87"/>
      <c r="W17" s="23"/>
      <c r="X17" s="23"/>
      <c r="Y17" s="23"/>
      <c r="Z17" s="23"/>
      <c r="AA17" s="23"/>
    </row>
    <row r="18" spans="2:27" s="36" customFormat="1" ht="14.25" customHeight="1">
      <c r="B18" s="37"/>
      <c r="C18" s="38"/>
      <c r="D18" s="38"/>
      <c r="E18" s="38" t="s">
        <v>33</v>
      </c>
      <c r="F18" s="38"/>
      <c r="G18" s="38"/>
      <c r="H18" s="39"/>
      <c r="I18" s="40" t="s">
        <v>34</v>
      </c>
      <c r="J18" s="3">
        <v>3432450</v>
      </c>
      <c r="K18" s="3">
        <v>589500</v>
      </c>
      <c r="L18" s="3">
        <v>538600</v>
      </c>
      <c r="M18" s="3">
        <v>545900</v>
      </c>
      <c r="N18" s="3"/>
      <c r="O18" s="28">
        <f t="shared" si="3"/>
        <v>1674000</v>
      </c>
      <c r="P18" s="3">
        <v>1674000</v>
      </c>
      <c r="Q18" s="3"/>
      <c r="R18" s="28">
        <f t="shared" si="4"/>
        <v>1674000</v>
      </c>
      <c r="S18" s="29">
        <f t="shared" si="5"/>
        <v>-1758450</v>
      </c>
      <c r="T18" s="82">
        <f t="shared" ref="T18" si="7">IF(J18=0,"",S18/J18)</f>
        <v>-0.51230170869204217</v>
      </c>
      <c r="U18" s="35"/>
      <c r="W18" s="23"/>
      <c r="X18" s="23"/>
      <c r="Y18" s="23"/>
      <c r="Z18" s="23"/>
      <c r="AA18" s="23"/>
    </row>
    <row r="19" spans="2:27" s="36" customFormat="1" ht="14.25" customHeight="1">
      <c r="B19" s="37"/>
      <c r="C19" s="38"/>
      <c r="D19" s="38"/>
      <c r="E19" s="38" t="s">
        <v>35</v>
      </c>
      <c r="F19" s="38"/>
      <c r="G19" s="38"/>
      <c r="H19" s="39"/>
      <c r="I19" s="40" t="s">
        <v>36</v>
      </c>
      <c r="J19" s="3">
        <v>143850</v>
      </c>
      <c r="K19" s="3">
        <v>97800</v>
      </c>
      <c r="L19" s="3">
        <v>8800</v>
      </c>
      <c r="M19" s="3">
        <v>85900</v>
      </c>
      <c r="N19" s="3"/>
      <c r="O19" s="28">
        <f t="shared" ref="O19:O27" si="8">SUM(K19:N19)</f>
        <v>192500</v>
      </c>
      <c r="P19" s="3">
        <v>192500</v>
      </c>
      <c r="Q19" s="3"/>
      <c r="R19" s="28">
        <f t="shared" ref="R19:R27" si="9">+P19+Q19</f>
        <v>192500</v>
      </c>
      <c r="S19" s="29">
        <f t="shared" ref="S19:S27" si="10">+O19-J19</f>
        <v>48650</v>
      </c>
      <c r="T19" s="82">
        <f t="shared" ref="T19:T29" si="11">IF(J19=0,"",S19/J19)</f>
        <v>0.33819951338199511</v>
      </c>
      <c r="U19" s="35"/>
      <c r="W19" s="23"/>
      <c r="X19" s="23"/>
      <c r="Y19" s="23"/>
      <c r="Z19" s="23"/>
      <c r="AA19" s="23"/>
    </row>
    <row r="20" spans="2:27" s="36" customFormat="1" ht="14.25" customHeight="1">
      <c r="B20" s="37"/>
      <c r="C20" s="38"/>
      <c r="D20" s="38"/>
      <c r="E20" s="38" t="s">
        <v>62</v>
      </c>
      <c r="F20" s="38"/>
      <c r="G20" s="38"/>
      <c r="H20" s="39"/>
      <c r="I20" s="40" t="s">
        <v>51</v>
      </c>
      <c r="J20" s="3">
        <v>196350</v>
      </c>
      <c r="K20" s="3">
        <v>31050</v>
      </c>
      <c r="L20" s="3">
        <v>22300</v>
      </c>
      <c r="M20" s="3">
        <v>27500</v>
      </c>
      <c r="N20" s="3"/>
      <c r="O20" s="28">
        <f t="shared" si="8"/>
        <v>80850</v>
      </c>
      <c r="P20" s="3">
        <v>80850</v>
      </c>
      <c r="Q20" s="3"/>
      <c r="R20" s="28">
        <f t="shared" si="9"/>
        <v>80850</v>
      </c>
      <c r="S20" s="29">
        <f t="shared" si="10"/>
        <v>-115500</v>
      </c>
      <c r="T20" s="82">
        <f t="shared" si="11"/>
        <v>-0.58823529411764708</v>
      </c>
      <c r="U20" s="35"/>
      <c r="W20" s="23"/>
      <c r="X20" s="23"/>
      <c r="Y20" s="23"/>
      <c r="Z20" s="23"/>
      <c r="AA20" s="23"/>
    </row>
    <row r="21" spans="2:27" s="36" customFormat="1" ht="14.25" customHeight="1">
      <c r="B21" s="37"/>
      <c r="C21" s="38"/>
      <c r="D21" s="38"/>
      <c r="E21" s="38" t="s">
        <v>65</v>
      </c>
      <c r="F21" s="38"/>
      <c r="G21" s="38"/>
      <c r="H21" s="39"/>
      <c r="I21" s="40" t="s">
        <v>37</v>
      </c>
      <c r="J21" s="3">
        <v>9619050</v>
      </c>
      <c r="K21" s="3">
        <v>1648140</v>
      </c>
      <c r="L21" s="3">
        <v>742200</v>
      </c>
      <c r="M21" s="3">
        <v>1256850</v>
      </c>
      <c r="N21" s="3"/>
      <c r="O21" s="28">
        <f t="shared" ref="O21" si="12">SUM(K21:N21)</f>
        <v>3647190</v>
      </c>
      <c r="P21" s="3">
        <v>3647190</v>
      </c>
      <c r="Q21" s="3"/>
      <c r="R21" s="28">
        <f t="shared" ref="R21" si="13">+P21+Q21</f>
        <v>3647190</v>
      </c>
      <c r="S21" s="29">
        <f t="shared" ref="S21" si="14">+O21-J21</f>
        <v>-5971860</v>
      </c>
      <c r="T21" s="82">
        <f t="shared" ref="T21" si="15">IF(J21=0,"",S21/J21)</f>
        <v>-0.62083677702059969</v>
      </c>
      <c r="U21" s="35"/>
      <c r="W21" s="23"/>
      <c r="X21" s="23"/>
      <c r="Y21" s="23"/>
      <c r="Z21" s="23"/>
      <c r="AA21" s="23"/>
    </row>
    <row r="22" spans="2:27" s="36" customFormat="1" ht="14.25" customHeight="1">
      <c r="B22" s="37"/>
      <c r="C22" s="38"/>
      <c r="D22" s="38"/>
      <c r="E22" s="38" t="s">
        <v>63</v>
      </c>
      <c r="F22" s="38"/>
      <c r="G22" s="38"/>
      <c r="H22" s="39"/>
      <c r="I22" s="40" t="s">
        <v>66</v>
      </c>
      <c r="J22" s="3"/>
      <c r="K22" s="3">
        <v>0</v>
      </c>
      <c r="L22" s="3">
        <v>441800</v>
      </c>
      <c r="M22" s="3">
        <v>351200</v>
      </c>
      <c r="N22" s="3"/>
      <c r="O22" s="28">
        <f t="shared" ref="O22:O23" si="16">SUM(K22:N22)</f>
        <v>793000</v>
      </c>
      <c r="P22" s="3">
        <v>793000</v>
      </c>
      <c r="Q22" s="3"/>
      <c r="R22" s="28">
        <f t="shared" ref="R22:R23" si="17">+P22+Q22</f>
        <v>793000</v>
      </c>
      <c r="S22" s="29">
        <f t="shared" ref="S22:S23" si="18">+O22-J22</f>
        <v>793000</v>
      </c>
      <c r="T22" s="82" t="str">
        <f t="shared" ref="T22:T23" si="19">IF(J22=0,"",S22/J22)</f>
        <v/>
      </c>
      <c r="U22" s="35"/>
      <c r="W22" s="23"/>
      <c r="X22" s="23"/>
      <c r="Y22" s="23"/>
      <c r="Z22" s="23"/>
      <c r="AA22" s="23"/>
    </row>
    <row r="23" spans="2:27" s="36" customFormat="1" ht="14.25" customHeight="1">
      <c r="B23" s="37"/>
      <c r="C23" s="38"/>
      <c r="D23" s="45"/>
      <c r="E23" s="38" t="s">
        <v>38</v>
      </c>
      <c r="F23" s="38"/>
      <c r="G23" s="38"/>
      <c r="H23" s="39"/>
      <c r="I23" s="40" t="s">
        <v>52</v>
      </c>
      <c r="J23" s="3">
        <v>13882050</v>
      </c>
      <c r="K23" s="3">
        <v>2546907.2000000002</v>
      </c>
      <c r="L23" s="3">
        <v>330312.40000000002</v>
      </c>
      <c r="M23" s="3">
        <v>751800</v>
      </c>
      <c r="N23" s="3"/>
      <c r="O23" s="28">
        <f t="shared" si="16"/>
        <v>3629019.6</v>
      </c>
      <c r="P23" s="3">
        <v>3629019.6</v>
      </c>
      <c r="Q23" s="3"/>
      <c r="R23" s="28">
        <f t="shared" si="17"/>
        <v>3629019.6</v>
      </c>
      <c r="S23" s="29">
        <f t="shared" si="18"/>
        <v>-10253030.4</v>
      </c>
      <c r="T23" s="82">
        <f t="shared" si="19"/>
        <v>-0.73858186651107005</v>
      </c>
      <c r="U23" s="35"/>
      <c r="W23" s="23"/>
      <c r="X23" s="23"/>
      <c r="Y23" s="23"/>
      <c r="Z23" s="23"/>
      <c r="AA23" s="23"/>
    </row>
    <row r="24" spans="2:27" s="36" customFormat="1" ht="14.25" customHeight="1">
      <c r="B24" s="37"/>
      <c r="C24" s="38"/>
      <c r="D24" s="45"/>
      <c r="E24" s="38" t="s">
        <v>43</v>
      </c>
      <c r="F24" s="38"/>
      <c r="G24" s="38"/>
      <c r="H24" s="39"/>
      <c r="I24" s="40" t="s">
        <v>39</v>
      </c>
      <c r="J24" s="3">
        <v>295050</v>
      </c>
      <c r="K24" s="3">
        <v>5850</v>
      </c>
      <c r="L24" s="3">
        <v>110429.25</v>
      </c>
      <c r="M24" s="3">
        <v>34142.5</v>
      </c>
      <c r="N24" s="3"/>
      <c r="O24" s="28">
        <f t="shared" ref="O24" si="20">SUM(K24:N24)</f>
        <v>150421.75</v>
      </c>
      <c r="P24" s="3">
        <v>150421.75</v>
      </c>
      <c r="Q24" s="3"/>
      <c r="R24" s="28">
        <f t="shared" ref="R24" si="21">+P24+Q24</f>
        <v>150421.75</v>
      </c>
      <c r="S24" s="29">
        <f t="shared" ref="S24" si="22">+O24-J24</f>
        <v>-144628.25</v>
      </c>
      <c r="T24" s="82">
        <f t="shared" ref="T24" si="23">IF(J24=0,"",S24/J24)</f>
        <v>-0.49018217251313334</v>
      </c>
      <c r="U24" s="35"/>
      <c r="W24" s="23"/>
      <c r="X24" s="23"/>
      <c r="Y24" s="23"/>
      <c r="Z24" s="23"/>
      <c r="AA24" s="23"/>
    </row>
    <row r="25" spans="2:27" s="36" customFormat="1" ht="14.25" customHeight="1">
      <c r="B25" s="37"/>
      <c r="C25" s="38"/>
      <c r="D25" s="45"/>
      <c r="E25" s="38" t="s">
        <v>64</v>
      </c>
      <c r="F25" s="38"/>
      <c r="G25" s="38"/>
      <c r="H25" s="39"/>
      <c r="I25" s="40" t="s">
        <v>67</v>
      </c>
      <c r="J25" s="3"/>
      <c r="K25" s="3">
        <v>0</v>
      </c>
      <c r="L25" s="3">
        <v>375750</v>
      </c>
      <c r="M25" s="3">
        <v>87250</v>
      </c>
      <c r="N25" s="3"/>
      <c r="O25" s="28">
        <f t="shared" ref="O25" si="24">SUM(K25:N25)</f>
        <v>463000</v>
      </c>
      <c r="P25" s="3">
        <v>463000</v>
      </c>
      <c r="Q25" s="3"/>
      <c r="R25" s="28">
        <f t="shared" ref="R25" si="25">+P25+Q25</f>
        <v>463000</v>
      </c>
      <c r="S25" s="29">
        <f t="shared" ref="S25" si="26">+O25-J25</f>
        <v>463000</v>
      </c>
      <c r="T25" s="82" t="str">
        <f t="shared" ref="T25" si="27">IF(J25=0,"",S25/J25)</f>
        <v/>
      </c>
      <c r="U25" s="35"/>
      <c r="W25" s="23"/>
      <c r="X25" s="23"/>
      <c r="Y25" s="23"/>
      <c r="Z25" s="23"/>
      <c r="AA25" s="23"/>
    </row>
    <row r="26" spans="2:27" s="36" customFormat="1" ht="14.25" customHeight="1">
      <c r="B26" s="37"/>
      <c r="C26" s="38"/>
      <c r="D26" s="45"/>
      <c r="E26" s="38" t="s">
        <v>60</v>
      </c>
      <c r="F26" s="38"/>
      <c r="G26" s="38"/>
      <c r="H26" s="39"/>
      <c r="I26" s="40" t="s">
        <v>61</v>
      </c>
      <c r="J26" s="3"/>
      <c r="K26" s="3">
        <v>0</v>
      </c>
      <c r="L26" s="3">
        <v>509995.9</v>
      </c>
      <c r="M26" s="3">
        <v>715028.6</v>
      </c>
      <c r="N26" s="3"/>
      <c r="O26" s="28">
        <f t="shared" ref="O26" si="28">SUM(K26:N26)</f>
        <v>1225024.5</v>
      </c>
      <c r="P26" s="3">
        <v>1225024.5</v>
      </c>
      <c r="Q26" s="3"/>
      <c r="R26" s="28">
        <f t="shared" ref="R26" si="29">+P26+Q26</f>
        <v>1225024.5</v>
      </c>
      <c r="S26" s="29">
        <f t="shared" ref="S26" si="30">+O26-J26</f>
        <v>1225024.5</v>
      </c>
      <c r="T26" s="82" t="str">
        <f t="shared" ref="T26" si="31">IF(J26=0,"",S26/J26)</f>
        <v/>
      </c>
      <c r="U26" s="35"/>
      <c r="W26" s="23"/>
      <c r="X26" s="23"/>
      <c r="Y26" s="23"/>
      <c r="Z26" s="23"/>
      <c r="AA26" s="23"/>
    </row>
    <row r="27" spans="2:27" s="36" customFormat="1" ht="14.25" customHeight="1">
      <c r="B27" s="37"/>
      <c r="C27" s="38"/>
      <c r="D27" s="38"/>
      <c r="E27" s="38"/>
      <c r="F27" s="38"/>
      <c r="G27" s="38"/>
      <c r="H27" s="39"/>
      <c r="I27" s="40"/>
      <c r="J27" s="3"/>
      <c r="K27" s="34"/>
      <c r="L27" s="34"/>
      <c r="M27" s="3"/>
      <c r="N27" s="3"/>
      <c r="O27" s="28">
        <f t="shared" si="8"/>
        <v>0</v>
      </c>
      <c r="P27" s="3"/>
      <c r="Q27" s="3"/>
      <c r="R27" s="28">
        <f t="shared" si="9"/>
        <v>0</v>
      </c>
      <c r="S27" s="29">
        <f t="shared" si="10"/>
        <v>0</v>
      </c>
      <c r="T27" s="82" t="str">
        <f t="shared" si="11"/>
        <v/>
      </c>
      <c r="U27" s="35"/>
      <c r="W27" s="23"/>
      <c r="X27" s="23"/>
      <c r="Y27" s="23"/>
      <c r="Z27" s="23"/>
      <c r="AA27" s="23"/>
    </row>
    <row r="28" spans="2:27" s="36" customFormat="1" ht="14.25" customHeight="1">
      <c r="B28" s="42"/>
      <c r="C28" s="32" t="s">
        <v>40</v>
      </c>
      <c r="D28" s="43"/>
      <c r="E28" s="43"/>
      <c r="F28" s="43"/>
      <c r="G28" s="43"/>
      <c r="H28" s="39"/>
      <c r="I28" s="40"/>
      <c r="J28" s="81">
        <f>SUM(J29:J31)</f>
        <v>0</v>
      </c>
      <c r="K28" s="81">
        <f t="shared" ref="K28:S28" si="32">SUM(K29:K31)</f>
        <v>0</v>
      </c>
      <c r="L28" s="81">
        <f t="shared" ref="L28" si="33">SUM(L29:L31)</f>
        <v>0</v>
      </c>
      <c r="M28" s="81">
        <f t="shared" si="32"/>
        <v>0</v>
      </c>
      <c r="N28" s="81">
        <f t="shared" si="32"/>
        <v>0</v>
      </c>
      <c r="O28" s="81">
        <f t="shared" si="32"/>
        <v>0</v>
      </c>
      <c r="P28" s="81">
        <f t="shared" si="32"/>
        <v>0</v>
      </c>
      <c r="Q28" s="81">
        <f t="shared" si="32"/>
        <v>0</v>
      </c>
      <c r="R28" s="81">
        <f t="shared" si="32"/>
        <v>0</v>
      </c>
      <c r="S28" s="81">
        <f t="shared" si="32"/>
        <v>0</v>
      </c>
      <c r="T28" s="82" t="str">
        <f t="shared" si="11"/>
        <v/>
      </c>
      <c r="U28" s="35"/>
      <c r="W28" s="23"/>
      <c r="X28" s="23"/>
      <c r="Y28" s="23"/>
      <c r="Z28" s="23"/>
      <c r="AA28" s="23"/>
    </row>
    <row r="29" spans="2:27" s="36" customFormat="1" ht="14.25" customHeight="1">
      <c r="B29" s="42"/>
      <c r="C29" s="32" t="s">
        <v>41</v>
      </c>
      <c r="D29" s="43"/>
      <c r="E29" s="43"/>
      <c r="F29" s="43"/>
      <c r="G29" s="43"/>
      <c r="H29" s="39"/>
      <c r="I29" s="44"/>
      <c r="J29" s="3"/>
      <c r="K29" s="34"/>
      <c r="L29" s="34"/>
      <c r="M29" s="3"/>
      <c r="N29" s="3"/>
      <c r="O29" s="28">
        <f t="shared" ref="O29" si="34">SUM(K29:N29)</f>
        <v>0</v>
      </c>
      <c r="P29" s="3"/>
      <c r="Q29" s="3"/>
      <c r="R29" s="28">
        <f t="shared" ref="R29" si="35">+P29+Q29</f>
        <v>0</v>
      </c>
      <c r="S29" s="29">
        <f t="shared" ref="S29" si="36">+O29-J29</f>
        <v>0</v>
      </c>
      <c r="T29" s="82" t="str">
        <f t="shared" si="11"/>
        <v/>
      </c>
      <c r="U29" s="35"/>
      <c r="W29" s="23"/>
      <c r="X29" s="23"/>
      <c r="Y29" s="23"/>
      <c r="Z29" s="23"/>
      <c r="AA29" s="23"/>
    </row>
    <row r="30" spans="2:27" s="36" customFormat="1" ht="14.25" customHeight="1">
      <c r="B30" s="37"/>
      <c r="C30" s="41" t="s">
        <v>31</v>
      </c>
      <c r="D30" s="38"/>
      <c r="E30" s="38"/>
      <c r="F30" s="38"/>
      <c r="G30" s="38"/>
      <c r="H30" s="39"/>
      <c r="I30" s="40"/>
      <c r="J30" s="3"/>
      <c r="K30" s="34"/>
      <c r="L30" s="34"/>
      <c r="M30" s="3"/>
      <c r="N30" s="3"/>
      <c r="O30" s="28">
        <f t="shared" ref="O30:O36" si="37">SUM(K30:N30)</f>
        <v>0</v>
      </c>
      <c r="P30" s="3"/>
      <c r="Q30" s="3"/>
      <c r="R30" s="28">
        <f t="shared" ref="R30:R36" si="38">+P30+Q30</f>
        <v>0</v>
      </c>
      <c r="S30" s="29">
        <f t="shared" ref="S30:S36" si="39">+O30-J30</f>
        <v>0</v>
      </c>
      <c r="T30" s="82" t="str">
        <f t="shared" si="0"/>
        <v/>
      </c>
      <c r="U30" s="35"/>
      <c r="W30" s="23"/>
      <c r="X30" s="23"/>
      <c r="Y30" s="23"/>
      <c r="Z30" s="23"/>
      <c r="AA30" s="23"/>
    </row>
    <row r="31" spans="2:27" s="36" customFormat="1" ht="14.25" customHeight="1">
      <c r="B31" s="37"/>
      <c r="C31" s="41" t="s">
        <v>32</v>
      </c>
      <c r="D31" s="38"/>
      <c r="E31" s="38"/>
      <c r="F31" s="38"/>
      <c r="G31" s="38"/>
      <c r="H31" s="39"/>
      <c r="I31" s="40"/>
      <c r="J31" s="3"/>
      <c r="K31" s="34"/>
      <c r="L31" s="34"/>
      <c r="M31" s="3"/>
      <c r="N31" s="3"/>
      <c r="O31" s="28">
        <f t="shared" si="37"/>
        <v>0</v>
      </c>
      <c r="P31" s="3"/>
      <c r="Q31" s="3"/>
      <c r="R31" s="28">
        <f t="shared" si="38"/>
        <v>0</v>
      </c>
      <c r="S31" s="29">
        <f t="shared" si="39"/>
        <v>0</v>
      </c>
      <c r="T31" s="82" t="str">
        <f t="shared" si="0"/>
        <v/>
      </c>
      <c r="U31" s="35"/>
      <c r="W31" s="23"/>
      <c r="X31" s="23"/>
      <c r="Y31" s="23"/>
      <c r="Z31" s="23"/>
      <c r="AA31" s="23"/>
    </row>
    <row r="32" spans="2:27" s="36" customFormat="1" ht="14.25" customHeight="1">
      <c r="B32" s="37"/>
      <c r="C32" s="38"/>
      <c r="D32" s="45"/>
      <c r="E32" s="38"/>
      <c r="F32" s="38"/>
      <c r="G32" s="38"/>
      <c r="H32" s="39"/>
      <c r="I32" s="40"/>
      <c r="J32" s="3"/>
      <c r="K32" s="34"/>
      <c r="L32" s="34"/>
      <c r="M32" s="3"/>
      <c r="N32" s="3"/>
      <c r="O32" s="28">
        <f t="shared" si="37"/>
        <v>0</v>
      </c>
      <c r="P32" s="3"/>
      <c r="Q32" s="3"/>
      <c r="R32" s="28">
        <f t="shared" si="38"/>
        <v>0</v>
      </c>
      <c r="S32" s="29">
        <f t="shared" si="39"/>
        <v>0</v>
      </c>
      <c r="T32" s="82" t="str">
        <f t="shared" si="0"/>
        <v/>
      </c>
      <c r="U32" s="35"/>
      <c r="W32" s="23"/>
      <c r="X32" s="23"/>
      <c r="Y32" s="23"/>
      <c r="Z32" s="23"/>
      <c r="AA32" s="23"/>
    </row>
    <row r="33" spans="1:27" s="36" customFormat="1" ht="14.25" customHeight="1">
      <c r="B33" s="42"/>
      <c r="C33" s="32" t="s">
        <v>42</v>
      </c>
      <c r="D33" s="43"/>
      <c r="E33" s="43"/>
      <c r="F33" s="43"/>
      <c r="G33" s="43"/>
      <c r="H33" s="39"/>
      <c r="I33" s="44"/>
      <c r="J33" s="81">
        <f>SUM(J34:J36)</f>
        <v>15716068</v>
      </c>
      <c r="K33" s="81">
        <f t="shared" ref="K33:S33" si="40">SUM(K34:K36)</f>
        <v>5013221.76</v>
      </c>
      <c r="L33" s="81">
        <f t="shared" ref="L33" si="41">SUM(L34:L36)</f>
        <v>4938120.97</v>
      </c>
      <c r="M33" s="81">
        <f t="shared" si="40"/>
        <v>1470113.02</v>
      </c>
      <c r="N33" s="81">
        <f t="shared" si="40"/>
        <v>0</v>
      </c>
      <c r="O33" s="81">
        <f t="shared" si="40"/>
        <v>11421455.75</v>
      </c>
      <c r="P33" s="81">
        <f t="shared" si="40"/>
        <v>0</v>
      </c>
      <c r="Q33" s="81">
        <f t="shared" si="40"/>
        <v>11421455.75</v>
      </c>
      <c r="R33" s="81">
        <f t="shared" si="40"/>
        <v>11421455.75</v>
      </c>
      <c r="S33" s="81">
        <f t="shared" si="40"/>
        <v>-4294612.2500000009</v>
      </c>
      <c r="T33" s="82">
        <f t="shared" ref="T33:T34" si="42">IF(J33=0,"",S33/J33)</f>
        <v>-0.27326251388069844</v>
      </c>
      <c r="U33" s="35"/>
      <c r="W33" s="23"/>
      <c r="X33" s="23"/>
      <c r="Y33" s="23"/>
      <c r="Z33" s="23"/>
      <c r="AA33" s="23"/>
    </row>
    <row r="34" spans="1:27" s="36" customFormat="1" ht="14.25" customHeight="1">
      <c r="B34" s="42"/>
      <c r="C34" s="32"/>
      <c r="D34" s="45" t="s">
        <v>55</v>
      </c>
      <c r="E34" s="43"/>
      <c r="F34" s="43"/>
      <c r="G34" s="43"/>
      <c r="H34" s="39"/>
      <c r="I34" s="44"/>
      <c r="J34" s="3">
        <v>15412044</v>
      </c>
      <c r="K34" s="3">
        <v>4998978.75</v>
      </c>
      <c r="L34" s="3">
        <v>4924615.54</v>
      </c>
      <c r="M34" s="3">
        <v>1450040</v>
      </c>
      <c r="N34" s="3"/>
      <c r="O34" s="28">
        <f t="shared" ref="O34" si="43">SUM(K34:N34)</f>
        <v>11373634.289999999</v>
      </c>
      <c r="P34" s="3"/>
      <c r="Q34" s="3">
        <f>O34</f>
        <v>11373634.289999999</v>
      </c>
      <c r="R34" s="28">
        <f t="shared" ref="R34" si="44">+P34+Q34</f>
        <v>11373634.289999999</v>
      </c>
      <c r="S34" s="29">
        <f t="shared" ref="S34" si="45">+O34-J34</f>
        <v>-4038409.7100000009</v>
      </c>
      <c r="T34" s="82">
        <f t="shared" si="42"/>
        <v>-0.26202946929038101</v>
      </c>
      <c r="U34" s="35"/>
      <c r="W34" s="23"/>
      <c r="X34" s="23"/>
      <c r="Y34" s="23"/>
      <c r="Z34" s="23"/>
      <c r="AA34" s="23"/>
    </row>
    <row r="35" spans="1:27" s="36" customFormat="1" ht="14.25" customHeight="1">
      <c r="B35" s="37"/>
      <c r="C35" s="38"/>
      <c r="D35" s="45" t="s">
        <v>56</v>
      </c>
      <c r="E35" s="38"/>
      <c r="F35" s="38"/>
      <c r="G35" s="38"/>
      <c r="H35" s="39"/>
      <c r="I35" s="40"/>
      <c r="J35" s="3">
        <v>304024</v>
      </c>
      <c r="K35" s="3">
        <v>14243.01</v>
      </c>
      <c r="L35" s="3">
        <v>13505.43</v>
      </c>
      <c r="M35" s="3">
        <v>20073.02</v>
      </c>
      <c r="N35" s="3"/>
      <c r="O35" s="28">
        <f t="shared" ref="O35" si="46">SUM(K35:N35)</f>
        <v>47821.460000000006</v>
      </c>
      <c r="P35" s="3"/>
      <c r="Q35" s="3">
        <f>O35</f>
        <v>47821.460000000006</v>
      </c>
      <c r="R35" s="28">
        <f t="shared" ref="R35" si="47">+P35+Q35</f>
        <v>47821.460000000006</v>
      </c>
      <c r="S35" s="29">
        <f t="shared" ref="S35" si="48">+O35-J35</f>
        <v>-256202.53999999998</v>
      </c>
      <c r="T35" s="82">
        <f t="shared" ref="T35" si="49">IF(J35=0,"",S35/J35)</f>
        <v>-0.84270498381706704</v>
      </c>
      <c r="U35" s="35"/>
      <c r="W35" s="23"/>
      <c r="X35" s="23"/>
      <c r="Y35" s="23"/>
      <c r="Z35" s="23"/>
      <c r="AA35" s="23"/>
    </row>
    <row r="36" spans="1:27" s="36" customFormat="1" ht="14.25" customHeight="1">
      <c r="B36" s="42"/>
      <c r="C36" s="43"/>
      <c r="D36" s="43"/>
      <c r="E36" s="43"/>
      <c r="F36" s="43"/>
      <c r="G36" s="43"/>
      <c r="H36" s="39"/>
      <c r="I36" s="40"/>
      <c r="J36" s="3"/>
      <c r="K36" s="34"/>
      <c r="L36" s="34"/>
      <c r="M36" s="3"/>
      <c r="N36" s="3"/>
      <c r="O36" s="28">
        <f t="shared" si="37"/>
        <v>0</v>
      </c>
      <c r="P36" s="3"/>
      <c r="Q36" s="3"/>
      <c r="R36" s="28">
        <f t="shared" si="38"/>
        <v>0</v>
      </c>
      <c r="S36" s="29">
        <f t="shared" si="39"/>
        <v>0</v>
      </c>
      <c r="T36" s="82" t="str">
        <f t="shared" si="0"/>
        <v/>
      </c>
      <c r="U36" s="35"/>
      <c r="W36" s="23"/>
      <c r="X36" s="23"/>
      <c r="Y36" s="23"/>
      <c r="Z36" s="23"/>
      <c r="AA36" s="23"/>
    </row>
    <row r="37" spans="1:27" s="36" customFormat="1" ht="14.25" customHeight="1">
      <c r="B37" s="42"/>
      <c r="C37" s="32" t="s">
        <v>44</v>
      </c>
      <c r="D37" s="43"/>
      <c r="E37" s="43"/>
      <c r="F37" s="43"/>
      <c r="G37" s="43"/>
      <c r="H37" s="39"/>
      <c r="I37" s="44"/>
      <c r="J37" s="81">
        <f>SUM(J38)</f>
        <v>268974606</v>
      </c>
      <c r="K37" s="81">
        <f t="shared" ref="K37:S37" si="50">SUM(K38)</f>
        <v>38930891.82</v>
      </c>
      <c r="L37" s="81">
        <f t="shared" si="50"/>
        <v>22313099.909999996</v>
      </c>
      <c r="M37" s="81">
        <f t="shared" si="50"/>
        <v>7662365.6799999997</v>
      </c>
      <c r="N37" s="81">
        <f t="shared" si="50"/>
        <v>0</v>
      </c>
      <c r="O37" s="81">
        <f t="shared" si="50"/>
        <v>68906357.409999996</v>
      </c>
      <c r="P37" s="81">
        <f t="shared" si="50"/>
        <v>68906357.409999996</v>
      </c>
      <c r="Q37" s="81">
        <f t="shared" si="50"/>
        <v>0</v>
      </c>
      <c r="R37" s="81">
        <f t="shared" si="50"/>
        <v>68906357.409999996</v>
      </c>
      <c r="S37" s="81">
        <f t="shared" si="50"/>
        <v>-200068248.59</v>
      </c>
      <c r="T37" s="82">
        <f t="shared" ref="T37" si="51">IF(J37=0,"",S37/J37)</f>
        <v>-0.74381835358093251</v>
      </c>
      <c r="U37" s="35"/>
      <c r="W37" s="23"/>
      <c r="X37" s="23"/>
      <c r="Y37" s="23"/>
      <c r="Z37" s="23"/>
      <c r="AA37" s="23"/>
    </row>
    <row r="38" spans="1:27" s="36" customFormat="1" ht="14.25" customHeight="1">
      <c r="B38" s="42"/>
      <c r="C38" s="43"/>
      <c r="D38" s="45" t="s">
        <v>57</v>
      </c>
      <c r="E38" s="43"/>
      <c r="F38" s="43"/>
      <c r="G38" s="43"/>
      <c r="H38" s="39"/>
      <c r="I38" s="40"/>
      <c r="J38" s="3">
        <v>268974606</v>
      </c>
      <c r="K38" s="3">
        <v>38930891.82</v>
      </c>
      <c r="L38" s="3">
        <v>22313099.909999996</v>
      </c>
      <c r="M38" s="3">
        <v>7662365.6799999997</v>
      </c>
      <c r="N38" s="3"/>
      <c r="O38" s="28">
        <f t="shared" ref="O38:O40" si="52">SUM(K38:N38)</f>
        <v>68906357.409999996</v>
      </c>
      <c r="P38" s="3">
        <f>O38</f>
        <v>68906357.409999996</v>
      </c>
      <c r="Q38" s="3"/>
      <c r="R38" s="28">
        <f t="shared" ref="R38:R40" si="53">+P38+Q38</f>
        <v>68906357.409999996</v>
      </c>
      <c r="S38" s="29">
        <f t="shared" ref="S38:S40" si="54">+O38-J38</f>
        <v>-200068248.59</v>
      </c>
      <c r="T38" s="82">
        <f t="shared" ref="T38:T40" si="55">IF(J38=0,"",S38/J38)</f>
        <v>-0.74381835358093251</v>
      </c>
      <c r="U38" s="35"/>
      <c r="W38" s="23"/>
      <c r="X38" s="23"/>
      <c r="Y38" s="23"/>
      <c r="Z38" s="23"/>
      <c r="AA38" s="23"/>
    </row>
    <row r="39" spans="1:27" s="36" customFormat="1" ht="14.25" customHeight="1">
      <c r="B39" s="42"/>
      <c r="C39" s="43"/>
      <c r="D39" s="43"/>
      <c r="E39" s="43"/>
      <c r="F39" s="43"/>
      <c r="G39" s="43"/>
      <c r="H39" s="39"/>
      <c r="I39" s="40"/>
      <c r="J39" s="3"/>
      <c r="K39" s="34"/>
      <c r="L39" s="34"/>
      <c r="M39" s="3"/>
      <c r="N39" s="3"/>
      <c r="O39" s="28">
        <f t="shared" si="52"/>
        <v>0</v>
      </c>
      <c r="P39" s="3"/>
      <c r="Q39" s="3"/>
      <c r="R39" s="28">
        <f t="shared" si="53"/>
        <v>0</v>
      </c>
      <c r="S39" s="29">
        <f t="shared" si="54"/>
        <v>0</v>
      </c>
      <c r="T39" s="82" t="str">
        <f t="shared" si="55"/>
        <v/>
      </c>
      <c r="U39" s="35"/>
      <c r="W39" s="23"/>
      <c r="X39" s="23"/>
      <c r="Y39" s="23"/>
      <c r="Z39" s="23"/>
      <c r="AA39" s="23"/>
    </row>
    <row r="40" spans="1:27" s="36" customFormat="1" ht="14.25" customHeight="1">
      <c r="B40" s="42"/>
      <c r="C40" s="43"/>
      <c r="D40" s="43"/>
      <c r="E40" s="43"/>
      <c r="F40" s="43"/>
      <c r="G40" s="43"/>
      <c r="H40" s="39"/>
      <c r="I40" s="40"/>
      <c r="J40" s="3"/>
      <c r="K40" s="34"/>
      <c r="L40" s="34"/>
      <c r="M40" s="3"/>
      <c r="N40" s="3"/>
      <c r="O40" s="28">
        <f t="shared" si="52"/>
        <v>0</v>
      </c>
      <c r="P40" s="3"/>
      <c r="Q40" s="3"/>
      <c r="R40" s="28">
        <f t="shared" si="53"/>
        <v>0</v>
      </c>
      <c r="S40" s="29">
        <f t="shared" si="54"/>
        <v>0</v>
      </c>
      <c r="T40" s="82" t="str">
        <f t="shared" si="55"/>
        <v/>
      </c>
      <c r="U40" s="35"/>
      <c r="W40" s="23"/>
      <c r="X40" s="23"/>
      <c r="Y40" s="23"/>
      <c r="Z40" s="23"/>
      <c r="AA40" s="23"/>
    </row>
    <row r="41" spans="1:27" s="36" customFormat="1" ht="14.25" customHeight="1">
      <c r="A41" s="46"/>
      <c r="B41" s="37"/>
      <c r="C41" s="41" t="s">
        <v>20</v>
      </c>
      <c r="D41" s="38"/>
      <c r="E41" s="38"/>
      <c r="F41" s="38"/>
      <c r="G41" s="38"/>
      <c r="H41" s="39"/>
      <c r="I41" s="39"/>
      <c r="J41" s="52">
        <f t="shared" ref="J41:S41" si="56">+J15+J28+J33+J37</f>
        <v>312259474</v>
      </c>
      <c r="K41" s="52">
        <f t="shared" si="56"/>
        <v>48863360.780000001</v>
      </c>
      <c r="L41" s="52">
        <f t="shared" si="56"/>
        <v>30331408.429999996</v>
      </c>
      <c r="M41" s="52">
        <f t="shared" si="56"/>
        <v>12988049.800000001</v>
      </c>
      <c r="N41" s="52">
        <f t="shared" si="56"/>
        <v>0</v>
      </c>
      <c r="O41" s="52">
        <f t="shared" si="56"/>
        <v>92182819.00999999</v>
      </c>
      <c r="P41" s="52">
        <f t="shared" si="56"/>
        <v>80761363.25999999</v>
      </c>
      <c r="Q41" s="52">
        <f t="shared" si="56"/>
        <v>11421455.75</v>
      </c>
      <c r="R41" s="52">
        <f t="shared" si="56"/>
        <v>92182819.00999999</v>
      </c>
      <c r="S41" s="52">
        <f t="shared" si="56"/>
        <v>-220076654.99000001</v>
      </c>
      <c r="T41" s="82">
        <f t="shared" si="0"/>
        <v>-0.70478775926587267</v>
      </c>
      <c r="U41" s="35"/>
    </row>
    <row r="42" spans="1:27" ht="14.25" customHeight="1" thickBot="1">
      <c r="A42" s="32"/>
      <c r="B42" s="47"/>
      <c r="C42" s="48"/>
      <c r="D42" s="48"/>
      <c r="E42" s="48"/>
      <c r="F42" s="48"/>
      <c r="G42" s="48"/>
      <c r="H42" s="49"/>
      <c r="I42" s="49"/>
      <c r="J42" s="63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68"/>
    </row>
    <row r="43" spans="1:27">
      <c r="K43" s="80">
        <f>48863360.78-K41</f>
        <v>0</v>
      </c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36"/>
      <c r="W43" s="23"/>
      <c r="X43" s="23"/>
      <c r="Y43" s="23"/>
      <c r="Z43" s="23"/>
    </row>
    <row r="44" spans="1:27" s="74" customFormat="1" ht="15.75">
      <c r="A44" s="69"/>
      <c r="B44" s="69"/>
      <c r="C44" s="69"/>
      <c r="D44" s="69"/>
      <c r="E44" s="69" t="s">
        <v>45</v>
      </c>
      <c r="F44" s="69"/>
      <c r="G44" s="69"/>
      <c r="H44" s="69"/>
      <c r="I44" s="69"/>
      <c r="J44" s="70"/>
      <c r="K44" s="90"/>
      <c r="M44" s="70"/>
      <c r="N44" s="69" t="s">
        <v>54</v>
      </c>
      <c r="O44" s="71"/>
      <c r="P44" s="71"/>
      <c r="Q44" s="71"/>
      <c r="R44" s="71"/>
      <c r="S44" s="71"/>
      <c r="T44" s="71"/>
      <c r="U44" s="71"/>
      <c r="V44" s="72"/>
      <c r="W44" s="73"/>
      <c r="X44" s="73"/>
      <c r="Y44" s="73"/>
      <c r="Z44" s="73"/>
    </row>
    <row r="45" spans="1:27" s="74" customFormat="1" ht="15.75">
      <c r="A45" s="69"/>
      <c r="B45" s="69"/>
      <c r="C45" s="69"/>
      <c r="D45" s="69"/>
      <c r="E45" s="69"/>
      <c r="F45" s="69"/>
      <c r="G45" s="69"/>
      <c r="H45" s="69"/>
      <c r="I45" s="69"/>
      <c r="J45" s="70"/>
      <c r="K45" s="69"/>
      <c r="M45" s="70"/>
      <c r="N45" s="69"/>
      <c r="O45" s="71"/>
      <c r="P45" s="71"/>
      <c r="Q45" s="71"/>
      <c r="R45" s="71"/>
      <c r="S45" s="71"/>
      <c r="T45" s="71"/>
      <c r="U45" s="71"/>
      <c r="V45" s="72"/>
      <c r="W45" s="73"/>
      <c r="X45" s="73"/>
      <c r="Y45" s="73"/>
      <c r="Z45" s="73"/>
    </row>
    <row r="46" spans="1:27" s="74" customFormat="1" ht="15.75">
      <c r="A46" s="69"/>
      <c r="B46" s="69"/>
      <c r="C46" s="69"/>
      <c r="D46" s="69"/>
      <c r="E46" s="69"/>
      <c r="F46" s="69"/>
      <c r="G46" s="69"/>
      <c r="H46" s="69"/>
      <c r="I46" s="69"/>
      <c r="J46" s="70"/>
      <c r="K46" s="69"/>
      <c r="M46" s="70"/>
      <c r="N46" s="69"/>
      <c r="O46" s="71"/>
      <c r="P46" s="71"/>
      <c r="Q46" s="71"/>
      <c r="R46" s="71"/>
      <c r="S46" s="71"/>
      <c r="T46" s="71"/>
      <c r="U46" s="71"/>
      <c r="V46" s="72"/>
      <c r="W46" s="73"/>
      <c r="X46" s="73"/>
      <c r="Y46" s="73"/>
      <c r="Z46" s="73"/>
    </row>
    <row r="47" spans="1:27" s="74" customFormat="1" ht="15.75">
      <c r="A47" s="75"/>
      <c r="B47" s="75"/>
      <c r="C47" s="75"/>
      <c r="D47" s="75"/>
      <c r="E47" s="78" t="s">
        <v>46</v>
      </c>
      <c r="F47" s="75"/>
      <c r="G47" s="75"/>
      <c r="H47" s="75"/>
      <c r="I47" s="75"/>
      <c r="J47" s="76"/>
      <c r="K47" s="75"/>
      <c r="M47" s="76"/>
      <c r="N47" s="77" t="s">
        <v>47</v>
      </c>
      <c r="O47" s="71"/>
      <c r="P47" s="71"/>
      <c r="Q47" s="71"/>
      <c r="R47" s="71"/>
      <c r="S47" s="71"/>
      <c r="T47" s="71"/>
      <c r="U47" s="71"/>
      <c r="V47" s="72"/>
      <c r="W47" s="73"/>
      <c r="X47" s="73"/>
      <c r="Y47" s="73"/>
      <c r="Z47" s="73"/>
    </row>
    <row r="48" spans="1:27" s="74" customFormat="1" ht="15.75">
      <c r="A48" s="75"/>
      <c r="B48" s="75"/>
      <c r="C48" s="75"/>
      <c r="D48" s="75"/>
      <c r="E48" s="75" t="s">
        <v>48</v>
      </c>
      <c r="F48" s="75"/>
      <c r="G48" s="75"/>
      <c r="H48" s="75"/>
      <c r="I48" s="75"/>
      <c r="J48" s="76"/>
      <c r="K48" s="75"/>
      <c r="M48" s="76"/>
      <c r="N48" s="75" t="s">
        <v>58</v>
      </c>
      <c r="O48" s="71"/>
      <c r="P48" s="71"/>
      <c r="Q48" s="71"/>
      <c r="R48" s="71"/>
      <c r="S48" s="71"/>
      <c r="T48" s="71"/>
      <c r="U48" s="71"/>
      <c r="V48" s="72"/>
      <c r="W48" s="73"/>
      <c r="X48" s="73"/>
      <c r="Y48" s="73"/>
      <c r="Z48" s="73"/>
    </row>
    <row r="49" spans="1:26" s="74" customFormat="1" ht="15.75">
      <c r="A49" s="75"/>
      <c r="B49" s="75"/>
      <c r="C49" s="75"/>
      <c r="D49" s="75"/>
      <c r="E49" s="75"/>
      <c r="F49" s="75"/>
      <c r="G49" s="75"/>
      <c r="H49" s="75"/>
      <c r="I49" s="75"/>
      <c r="J49" s="76"/>
      <c r="K49" s="75"/>
      <c r="M49" s="76"/>
      <c r="N49" s="75" t="s">
        <v>59</v>
      </c>
      <c r="O49" s="71"/>
      <c r="P49" s="71"/>
      <c r="Q49" s="71"/>
      <c r="R49" s="71"/>
      <c r="S49" s="71"/>
      <c r="T49" s="71"/>
      <c r="U49" s="71"/>
      <c r="V49" s="72"/>
      <c r="W49" s="73"/>
      <c r="X49" s="73"/>
      <c r="Y49" s="73"/>
      <c r="Z49" s="73"/>
    </row>
    <row r="50" spans="1:26" s="74" customFormat="1" ht="15.75">
      <c r="A50" s="69"/>
      <c r="B50" s="69"/>
      <c r="C50" s="69"/>
      <c r="D50" s="69"/>
      <c r="E50" s="69" t="s">
        <v>49</v>
      </c>
      <c r="F50" s="69"/>
      <c r="G50" s="69"/>
      <c r="H50" s="69"/>
      <c r="I50" s="69"/>
      <c r="J50" s="70"/>
      <c r="K50" s="69"/>
      <c r="M50" s="70"/>
      <c r="N50" s="69" t="s">
        <v>49</v>
      </c>
      <c r="O50" s="71"/>
      <c r="P50" s="71"/>
      <c r="Q50" s="71"/>
      <c r="R50" s="71"/>
      <c r="S50" s="71"/>
      <c r="T50" s="71"/>
      <c r="U50" s="71"/>
      <c r="V50" s="72"/>
      <c r="W50" s="73"/>
      <c r="X50" s="73"/>
      <c r="Y50" s="73"/>
      <c r="Z50" s="73"/>
    </row>
    <row r="51" spans="1:26"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36"/>
      <c r="W51" s="23"/>
      <c r="X51" s="23"/>
      <c r="Y51" s="23"/>
      <c r="Z51" s="23"/>
    </row>
    <row r="52" spans="1:26"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36"/>
      <c r="W52" s="23"/>
      <c r="X52" s="23"/>
      <c r="Y52" s="23"/>
      <c r="Z52" s="23"/>
    </row>
    <row r="53" spans="1:26" ht="16.5">
      <c r="A53" s="79"/>
      <c r="B53" s="79"/>
      <c r="D53" s="79"/>
      <c r="E53" s="79"/>
      <c r="K53" s="64"/>
      <c r="L53" s="64"/>
      <c r="M53" s="64"/>
      <c r="N53" s="64"/>
      <c r="O53" s="80"/>
      <c r="P53" s="20"/>
      <c r="Q53" s="20"/>
      <c r="R53" s="20"/>
      <c r="S53" s="20"/>
      <c r="T53" s="20"/>
      <c r="U53" s="20"/>
      <c r="V53" s="36"/>
      <c r="W53" s="23"/>
      <c r="X53" s="23"/>
      <c r="Y53" s="23"/>
      <c r="Z53" s="23"/>
    </row>
    <row r="54" spans="1:26" ht="16.5">
      <c r="A54" s="79"/>
      <c r="B54" s="79"/>
      <c r="D54" s="79"/>
      <c r="E54" s="79"/>
      <c r="K54" s="64"/>
      <c r="L54" s="64"/>
      <c r="M54" s="64"/>
      <c r="N54" s="64"/>
      <c r="O54" s="80"/>
      <c r="P54" s="20"/>
      <c r="Q54" s="20"/>
      <c r="R54" s="20"/>
      <c r="S54" s="20"/>
      <c r="T54" s="20"/>
      <c r="U54" s="20"/>
      <c r="V54" s="36"/>
      <c r="W54" s="23"/>
      <c r="X54" s="23"/>
      <c r="Y54" s="23"/>
      <c r="Z54" s="23"/>
    </row>
    <row r="55" spans="1:26" ht="16.5">
      <c r="A55" s="79"/>
      <c r="B55" s="79"/>
      <c r="D55" s="79"/>
      <c r="E55" s="79"/>
      <c r="K55" s="64"/>
      <c r="L55" s="64"/>
      <c r="M55" s="64"/>
      <c r="N55" s="64"/>
      <c r="O55" s="80"/>
      <c r="P55" s="20"/>
      <c r="Q55" s="20"/>
      <c r="R55" s="20"/>
      <c r="S55" s="20"/>
      <c r="T55" s="20"/>
      <c r="U55" s="20"/>
      <c r="V55" s="36"/>
      <c r="W55" s="23"/>
      <c r="X55" s="23"/>
      <c r="Y55" s="23"/>
      <c r="Z55" s="23"/>
    </row>
    <row r="56" spans="1:26" ht="16.5">
      <c r="A56" s="79"/>
      <c r="B56" s="79"/>
      <c r="D56" s="79"/>
      <c r="E56" s="79"/>
      <c r="K56" s="64"/>
      <c r="L56" s="64"/>
      <c r="M56" s="64"/>
      <c r="N56" s="64"/>
      <c r="O56" s="80"/>
      <c r="P56" s="20"/>
      <c r="Q56" s="20"/>
      <c r="R56" s="20"/>
      <c r="S56" s="20"/>
      <c r="T56" s="20"/>
      <c r="U56" s="20"/>
      <c r="V56" s="36"/>
      <c r="W56" s="23"/>
      <c r="X56" s="23"/>
      <c r="Y56" s="23"/>
      <c r="Z56" s="23"/>
    </row>
    <row r="57" spans="1:26" ht="16.5">
      <c r="A57" s="79"/>
      <c r="B57" s="79"/>
      <c r="D57" s="79"/>
      <c r="E57" s="79"/>
      <c r="K57" s="64"/>
      <c r="L57" s="64"/>
      <c r="M57" s="64"/>
      <c r="N57" s="64"/>
      <c r="O57" s="80"/>
      <c r="P57" s="20"/>
      <c r="Q57" s="20"/>
      <c r="R57" s="20"/>
      <c r="S57" s="20"/>
      <c r="T57" s="20"/>
      <c r="U57" s="20"/>
      <c r="V57" s="36"/>
      <c r="W57" s="23"/>
      <c r="X57" s="23"/>
      <c r="Y57" s="23"/>
      <c r="Z57" s="23"/>
    </row>
    <row r="58" spans="1:26" ht="16.5">
      <c r="A58" s="79"/>
      <c r="B58" s="79"/>
      <c r="D58" s="79"/>
      <c r="E58" s="79"/>
      <c r="K58" s="64"/>
      <c r="L58" s="64"/>
      <c r="M58" s="64"/>
      <c r="N58" s="64"/>
      <c r="O58" s="80"/>
      <c r="P58" s="20"/>
      <c r="Q58" s="20"/>
      <c r="R58" s="20"/>
      <c r="S58" s="20"/>
      <c r="T58" s="20"/>
      <c r="U58" s="20"/>
      <c r="V58" s="36"/>
      <c r="W58" s="23"/>
      <c r="X58" s="23"/>
      <c r="Y58" s="23"/>
      <c r="Z58" s="23"/>
    </row>
    <row r="59" spans="1:26" ht="16.5">
      <c r="A59" s="79"/>
      <c r="B59" s="79"/>
      <c r="D59" s="79"/>
      <c r="E59" s="79"/>
      <c r="K59" s="64"/>
      <c r="L59" s="64"/>
      <c r="M59" s="64"/>
      <c r="N59" s="64"/>
      <c r="O59" s="80"/>
      <c r="P59" s="20"/>
      <c r="Q59" s="20"/>
      <c r="R59" s="20"/>
      <c r="S59" s="20"/>
      <c r="T59" s="20"/>
      <c r="U59" s="20"/>
      <c r="V59" s="36"/>
      <c r="W59" s="23"/>
      <c r="X59" s="23"/>
      <c r="Y59" s="23"/>
      <c r="Z59" s="23"/>
    </row>
    <row r="60" spans="1:26" ht="16.5">
      <c r="A60" s="79"/>
      <c r="B60" s="79"/>
      <c r="D60" s="79"/>
      <c r="E60" s="79"/>
      <c r="K60" s="64"/>
      <c r="L60" s="64"/>
      <c r="M60" s="64"/>
      <c r="N60" s="64"/>
      <c r="O60" s="80"/>
      <c r="P60" s="20"/>
      <c r="Q60" s="20"/>
      <c r="R60" s="20"/>
      <c r="S60" s="20"/>
      <c r="T60" s="20"/>
      <c r="U60" s="20"/>
      <c r="V60" s="36"/>
      <c r="W60" s="23"/>
      <c r="X60" s="23"/>
      <c r="Y60" s="23"/>
      <c r="Z60" s="23"/>
    </row>
    <row r="61" spans="1:26" ht="16.5">
      <c r="A61" s="79"/>
      <c r="B61" s="79"/>
      <c r="D61" s="79"/>
      <c r="E61" s="79"/>
      <c r="K61" s="64"/>
      <c r="L61" s="64"/>
      <c r="M61" s="64"/>
      <c r="N61" s="64"/>
      <c r="O61" s="80"/>
      <c r="P61" s="20"/>
      <c r="Q61" s="20"/>
      <c r="R61" s="20"/>
      <c r="S61" s="20"/>
      <c r="T61" s="20"/>
      <c r="U61" s="20"/>
      <c r="V61" s="36"/>
      <c r="W61" s="23"/>
      <c r="X61" s="23"/>
      <c r="Y61" s="23"/>
      <c r="Z61" s="23"/>
    </row>
    <row r="62" spans="1:26" ht="16.5">
      <c r="A62" s="79"/>
      <c r="B62" s="79"/>
      <c r="D62" s="79"/>
      <c r="E62" s="79"/>
      <c r="K62" s="64"/>
      <c r="L62" s="64"/>
      <c r="M62" s="64"/>
      <c r="N62" s="64"/>
      <c r="O62" s="20"/>
      <c r="P62" s="20"/>
      <c r="Q62" s="20"/>
      <c r="R62" s="20"/>
      <c r="S62" s="20"/>
      <c r="T62" s="20"/>
      <c r="U62" s="20"/>
      <c r="V62" s="36"/>
      <c r="W62" s="23"/>
      <c r="X62" s="23"/>
      <c r="Y62" s="23"/>
      <c r="Z62" s="23"/>
    </row>
    <row r="63" spans="1:26" ht="16.5">
      <c r="A63" s="79"/>
      <c r="B63" s="79"/>
      <c r="D63" s="79"/>
      <c r="E63" s="79"/>
      <c r="K63" s="64"/>
      <c r="L63" s="64"/>
      <c r="M63" s="64"/>
      <c r="N63" s="64"/>
      <c r="O63" s="20"/>
      <c r="P63" s="20"/>
      <c r="Q63" s="20"/>
      <c r="R63" s="20"/>
      <c r="S63" s="20"/>
      <c r="T63" s="20"/>
      <c r="U63" s="20"/>
      <c r="V63" s="36"/>
      <c r="W63" s="23"/>
      <c r="X63" s="23"/>
      <c r="Y63" s="23"/>
      <c r="Z63" s="23"/>
    </row>
    <row r="64" spans="1:26" ht="16.5">
      <c r="A64" s="79"/>
      <c r="B64" s="79"/>
      <c r="D64" s="79"/>
      <c r="E64" s="79"/>
      <c r="K64" s="64"/>
      <c r="L64" s="64"/>
      <c r="M64" s="64"/>
      <c r="N64" s="64"/>
      <c r="O64" s="20"/>
      <c r="P64" s="20"/>
      <c r="Q64" s="20"/>
      <c r="R64" s="20"/>
      <c r="S64" s="20"/>
      <c r="T64" s="20"/>
      <c r="U64" s="20"/>
      <c r="V64" s="36"/>
      <c r="W64" s="23"/>
      <c r="X64" s="23"/>
      <c r="Y64" s="23"/>
      <c r="Z64" s="23"/>
    </row>
    <row r="65" spans="1:26" ht="16.5">
      <c r="A65" s="79"/>
      <c r="B65" s="79"/>
      <c r="D65" s="79"/>
      <c r="E65" s="79"/>
      <c r="K65" s="64"/>
      <c r="L65" s="64"/>
      <c r="M65" s="64"/>
      <c r="N65" s="64"/>
      <c r="O65" s="20"/>
      <c r="P65" s="20"/>
      <c r="Q65" s="20"/>
      <c r="R65" s="20"/>
      <c r="S65" s="20"/>
      <c r="T65" s="20"/>
      <c r="U65" s="20"/>
      <c r="V65" s="36"/>
      <c r="W65" s="23"/>
      <c r="X65" s="23"/>
      <c r="Y65" s="23"/>
      <c r="Z65" s="23"/>
    </row>
    <row r="66" spans="1:26" ht="16.5">
      <c r="A66" s="79"/>
      <c r="B66" s="79"/>
      <c r="D66" s="79"/>
      <c r="E66" s="79"/>
      <c r="K66" s="64"/>
      <c r="L66" s="64"/>
      <c r="M66" s="64"/>
      <c r="N66" s="64"/>
      <c r="O66" s="20"/>
      <c r="P66" s="20"/>
      <c r="Q66" s="20"/>
      <c r="R66" s="20"/>
      <c r="S66" s="20"/>
      <c r="T66" s="20"/>
      <c r="U66" s="20"/>
      <c r="V66" s="36"/>
      <c r="W66" s="23"/>
      <c r="X66" s="23"/>
      <c r="Y66" s="23"/>
      <c r="Z66" s="23"/>
    </row>
    <row r="67" spans="1:26" ht="16.5">
      <c r="A67" s="79"/>
      <c r="B67" s="79"/>
      <c r="D67" s="79"/>
      <c r="E67" s="79"/>
      <c r="K67" s="64"/>
      <c r="L67" s="64"/>
      <c r="M67" s="64"/>
      <c r="N67" s="64"/>
      <c r="O67" s="20"/>
      <c r="P67" s="20"/>
      <c r="Q67" s="20"/>
      <c r="R67" s="20"/>
      <c r="S67" s="20"/>
      <c r="T67" s="20"/>
      <c r="U67" s="20"/>
      <c r="V67" s="36"/>
      <c r="W67" s="23"/>
      <c r="X67" s="23"/>
      <c r="Y67" s="23"/>
      <c r="Z67" s="23"/>
    </row>
    <row r="68" spans="1:26" ht="16.5">
      <c r="A68" s="79"/>
      <c r="B68" s="79"/>
      <c r="D68" s="79"/>
      <c r="E68" s="79"/>
      <c r="K68" s="64"/>
      <c r="L68" s="64"/>
      <c r="M68" s="64"/>
      <c r="N68" s="64"/>
      <c r="O68" s="20"/>
      <c r="P68" s="20"/>
      <c r="Q68" s="20"/>
      <c r="R68" s="20"/>
      <c r="S68" s="20"/>
      <c r="T68" s="20"/>
      <c r="U68" s="20"/>
      <c r="V68" s="36"/>
      <c r="W68" s="23"/>
      <c r="X68" s="23"/>
      <c r="Y68" s="23"/>
      <c r="Z68" s="23"/>
    </row>
    <row r="69" spans="1:26" ht="16.5">
      <c r="A69" s="79"/>
      <c r="B69" s="79"/>
      <c r="D69" s="79"/>
      <c r="E69" s="79"/>
      <c r="K69" s="64"/>
      <c r="L69" s="64"/>
      <c r="M69" s="64"/>
      <c r="N69" s="64"/>
      <c r="O69" s="20"/>
      <c r="P69" s="20"/>
      <c r="Q69" s="20"/>
      <c r="R69" s="20"/>
      <c r="S69" s="20"/>
      <c r="T69" s="20"/>
      <c r="U69" s="20"/>
      <c r="V69" s="36"/>
      <c r="W69" s="23"/>
      <c r="X69" s="23"/>
      <c r="Y69" s="23"/>
      <c r="Z69" s="23"/>
    </row>
    <row r="70" spans="1:26" ht="16.5">
      <c r="A70" s="79"/>
      <c r="B70" s="79"/>
      <c r="D70" s="79"/>
      <c r="E70" s="79"/>
      <c r="K70" s="64"/>
      <c r="L70" s="64"/>
      <c r="M70" s="64"/>
      <c r="N70" s="64"/>
      <c r="O70" s="20"/>
      <c r="P70" s="20"/>
      <c r="Q70" s="20"/>
      <c r="R70" s="20"/>
      <c r="S70" s="20"/>
      <c r="T70" s="20"/>
      <c r="U70" s="20"/>
      <c r="V70" s="36"/>
      <c r="W70" s="23"/>
      <c r="X70" s="23"/>
      <c r="Y70" s="23"/>
      <c r="Z70" s="23"/>
    </row>
    <row r="71" spans="1:26" ht="16.5">
      <c r="A71" s="79"/>
      <c r="B71" s="79"/>
      <c r="D71" s="79"/>
      <c r="E71" s="79"/>
      <c r="K71" s="64"/>
      <c r="L71" s="64"/>
      <c r="M71" s="64"/>
      <c r="N71" s="64"/>
      <c r="O71" s="20"/>
      <c r="P71" s="20"/>
      <c r="Q71" s="20"/>
      <c r="R71" s="20"/>
      <c r="S71" s="20"/>
      <c r="T71" s="20"/>
      <c r="U71" s="20"/>
      <c r="V71" s="36"/>
      <c r="W71" s="23"/>
      <c r="X71" s="23"/>
      <c r="Y71" s="23"/>
      <c r="Z71" s="23"/>
    </row>
    <row r="72" spans="1:26" ht="16.5">
      <c r="A72" s="79"/>
      <c r="B72" s="79"/>
      <c r="D72" s="79"/>
      <c r="E72" s="79"/>
      <c r="K72" s="64"/>
      <c r="L72" s="64"/>
      <c r="M72" s="64"/>
      <c r="N72" s="64"/>
      <c r="O72" s="20"/>
      <c r="P72" s="20"/>
      <c r="Q72" s="20"/>
      <c r="R72" s="20"/>
      <c r="S72" s="20"/>
      <c r="T72" s="20"/>
      <c r="U72" s="20"/>
      <c r="V72" s="36"/>
      <c r="W72" s="23"/>
      <c r="X72" s="23"/>
      <c r="Y72" s="23"/>
      <c r="Z72" s="23"/>
    </row>
    <row r="73" spans="1:26" ht="16.5">
      <c r="A73" s="79"/>
      <c r="B73" s="79"/>
      <c r="D73" s="79"/>
      <c r="E73" s="79"/>
      <c r="K73" s="64"/>
      <c r="L73" s="64"/>
      <c r="M73" s="64"/>
      <c r="N73" s="64"/>
      <c r="O73" s="20"/>
      <c r="P73" s="20"/>
      <c r="Q73" s="20"/>
      <c r="R73" s="20"/>
      <c r="S73" s="20"/>
      <c r="T73" s="20"/>
      <c r="U73" s="20"/>
      <c r="V73" s="36"/>
      <c r="W73" s="23"/>
      <c r="X73" s="23"/>
      <c r="Y73" s="23"/>
      <c r="Z73" s="23"/>
    </row>
    <row r="74" spans="1:26" ht="16.5">
      <c r="A74" s="79"/>
      <c r="B74" s="79"/>
      <c r="D74" s="79"/>
      <c r="E74" s="79"/>
      <c r="K74" s="64"/>
      <c r="L74" s="64"/>
      <c r="M74" s="64"/>
      <c r="N74" s="64"/>
      <c r="O74" s="20"/>
      <c r="P74" s="20"/>
      <c r="Q74" s="20"/>
      <c r="R74" s="20"/>
      <c r="S74" s="20"/>
      <c r="T74" s="20"/>
      <c r="U74" s="20"/>
      <c r="V74" s="36"/>
      <c r="W74" s="23"/>
      <c r="X74" s="23"/>
      <c r="Y74" s="23"/>
      <c r="Z74" s="23"/>
    </row>
    <row r="75" spans="1:26" ht="16.5">
      <c r="A75" s="79"/>
      <c r="B75" s="79"/>
      <c r="D75" s="79"/>
      <c r="E75" s="79"/>
      <c r="K75" s="64"/>
      <c r="L75" s="64"/>
      <c r="M75" s="64"/>
      <c r="N75" s="64"/>
      <c r="O75" s="20"/>
      <c r="P75" s="20"/>
      <c r="Q75" s="20"/>
      <c r="R75" s="20"/>
      <c r="S75" s="20"/>
      <c r="T75" s="20"/>
      <c r="U75" s="20"/>
      <c r="V75" s="36"/>
      <c r="W75" s="23"/>
      <c r="X75" s="23"/>
      <c r="Y75" s="23"/>
      <c r="Z75" s="23"/>
    </row>
    <row r="76" spans="1:26" ht="16.5">
      <c r="A76" s="79"/>
      <c r="B76" s="79"/>
      <c r="D76" s="79"/>
      <c r="E76" s="79"/>
      <c r="K76" s="64"/>
      <c r="L76" s="64"/>
      <c r="M76" s="64"/>
      <c r="N76" s="64"/>
      <c r="O76" s="20"/>
      <c r="P76" s="20"/>
      <c r="Q76" s="20"/>
      <c r="R76" s="20"/>
      <c r="S76" s="20"/>
      <c r="T76" s="20"/>
      <c r="U76" s="20"/>
      <c r="V76" s="36"/>
      <c r="W76" s="23"/>
      <c r="X76" s="23"/>
      <c r="Y76" s="23"/>
      <c r="Z76" s="23"/>
    </row>
    <row r="77" spans="1:26" ht="16.5">
      <c r="A77" s="79"/>
      <c r="B77" s="79"/>
      <c r="D77" s="79"/>
      <c r="E77" s="79"/>
      <c r="K77" s="64"/>
      <c r="L77" s="64"/>
      <c r="M77" s="64"/>
      <c r="N77" s="64"/>
      <c r="O77" s="20"/>
      <c r="P77" s="20"/>
      <c r="Q77" s="20"/>
      <c r="R77" s="20"/>
      <c r="S77" s="20"/>
      <c r="T77" s="20"/>
      <c r="U77" s="20"/>
      <c r="V77" s="36"/>
      <c r="W77" s="23"/>
      <c r="X77" s="23"/>
      <c r="Y77" s="23"/>
      <c r="Z77" s="23"/>
    </row>
    <row r="78" spans="1:26" ht="16.5">
      <c r="A78" s="79"/>
      <c r="B78" s="79"/>
      <c r="D78" s="79"/>
      <c r="E78" s="79"/>
      <c r="K78" s="64"/>
      <c r="L78" s="64"/>
      <c r="M78" s="64"/>
      <c r="N78" s="64"/>
      <c r="O78" s="20"/>
      <c r="P78" s="20"/>
      <c r="Q78" s="20"/>
      <c r="R78" s="20"/>
      <c r="S78" s="20"/>
      <c r="T78" s="20"/>
      <c r="U78" s="20"/>
      <c r="V78" s="36"/>
      <c r="W78" s="23"/>
      <c r="X78" s="23"/>
      <c r="Y78" s="23"/>
      <c r="Z78" s="23"/>
    </row>
    <row r="79" spans="1:26" ht="16.5">
      <c r="A79" s="79"/>
      <c r="B79" s="79"/>
      <c r="D79" s="79"/>
      <c r="E79" s="79"/>
      <c r="K79" s="64"/>
      <c r="L79" s="64"/>
      <c r="M79" s="64"/>
      <c r="N79" s="64"/>
      <c r="O79" s="20"/>
      <c r="P79" s="20"/>
      <c r="Q79" s="20"/>
      <c r="R79" s="20"/>
      <c r="S79" s="20"/>
      <c r="T79" s="20"/>
      <c r="U79" s="20"/>
      <c r="V79" s="36"/>
      <c r="W79" s="23"/>
      <c r="X79" s="23"/>
      <c r="Y79" s="23"/>
      <c r="Z79" s="23"/>
    </row>
    <row r="80" spans="1:26">
      <c r="D80" s="2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36"/>
      <c r="W80" s="23"/>
      <c r="X80" s="23"/>
      <c r="Y80" s="23"/>
      <c r="Z80" s="23"/>
    </row>
    <row r="81" spans="4:26">
      <c r="D81" s="2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36"/>
      <c r="W81" s="23"/>
      <c r="X81" s="23"/>
      <c r="Y81" s="23"/>
      <c r="Z81" s="23"/>
    </row>
    <row r="82" spans="4:26">
      <c r="D82" s="2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36"/>
      <c r="W82" s="23"/>
      <c r="X82" s="23"/>
      <c r="Y82" s="23"/>
      <c r="Z82" s="23"/>
    </row>
    <row r="83" spans="4:26">
      <c r="D83" s="2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36"/>
      <c r="W83" s="23"/>
      <c r="X83" s="23"/>
      <c r="Y83" s="23"/>
      <c r="Z83" s="23"/>
    </row>
    <row r="84" spans="4:26">
      <c r="D84" s="2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36"/>
      <c r="W84" s="23"/>
      <c r="X84" s="23"/>
      <c r="Y84" s="23"/>
      <c r="Z84" s="23"/>
    </row>
    <row r="85" spans="4:26">
      <c r="D85" s="2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36"/>
      <c r="W85" s="23"/>
      <c r="X85" s="23"/>
      <c r="Y85" s="23"/>
      <c r="Z85" s="23"/>
    </row>
    <row r="86" spans="4:26">
      <c r="D86" s="2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36"/>
      <c r="W86" s="23"/>
      <c r="X86" s="23"/>
      <c r="Y86" s="23"/>
      <c r="Z86" s="23"/>
    </row>
    <row r="87" spans="4:26">
      <c r="D87" s="2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36"/>
      <c r="W87" s="23"/>
      <c r="X87" s="23"/>
      <c r="Y87" s="23"/>
      <c r="Z87" s="23"/>
    </row>
    <row r="88" spans="4:26">
      <c r="D88" s="2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36"/>
      <c r="W88" s="23"/>
      <c r="X88" s="23"/>
      <c r="Y88" s="23"/>
      <c r="Z88" s="23"/>
    </row>
    <row r="89" spans="4:26"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36"/>
      <c r="W89" s="23"/>
      <c r="X89" s="23"/>
      <c r="Y89" s="23"/>
      <c r="Z89" s="23"/>
    </row>
    <row r="90" spans="4:26"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36"/>
      <c r="W90" s="23"/>
      <c r="X90" s="23"/>
      <c r="Y90" s="23"/>
      <c r="Z90" s="23"/>
    </row>
    <row r="91" spans="4:26"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36"/>
      <c r="W91" s="23"/>
      <c r="X91" s="23"/>
      <c r="Y91" s="23"/>
      <c r="Z91" s="23"/>
    </row>
    <row r="92" spans="4:26"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36"/>
      <c r="W92" s="23"/>
      <c r="X92" s="23"/>
      <c r="Y92" s="23"/>
      <c r="Z92" s="23"/>
    </row>
    <row r="93" spans="4:26"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20"/>
      <c r="V93" s="36"/>
      <c r="W93" s="23"/>
      <c r="X93" s="23"/>
      <c r="Y93" s="23"/>
      <c r="Z93" s="23"/>
    </row>
    <row r="94" spans="4:26"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20"/>
      <c r="V94" s="36"/>
      <c r="W94" s="23"/>
      <c r="X94" s="23"/>
      <c r="Y94" s="23"/>
      <c r="Z94" s="23"/>
    </row>
    <row r="95" spans="4:26">
      <c r="K95" s="20"/>
      <c r="L95" s="20"/>
      <c r="M95" s="20"/>
      <c r="N95" s="20"/>
      <c r="O95" s="20"/>
      <c r="P95" s="20"/>
      <c r="Q95" s="20"/>
      <c r="R95" s="20"/>
      <c r="S95" s="20"/>
      <c r="T95" s="20"/>
      <c r="U95" s="20"/>
      <c r="V95" s="36"/>
      <c r="W95" s="23"/>
      <c r="X95" s="23"/>
      <c r="Y95" s="23"/>
      <c r="Z95" s="23"/>
    </row>
    <row r="96" spans="4:26">
      <c r="K96" s="20"/>
      <c r="L96" s="20"/>
      <c r="M96" s="20"/>
      <c r="N96" s="20"/>
      <c r="O96" s="20"/>
      <c r="P96" s="20"/>
      <c r="Q96" s="20"/>
      <c r="R96" s="20"/>
      <c r="S96" s="20"/>
      <c r="T96" s="20"/>
      <c r="U96" s="20"/>
      <c r="V96" s="36"/>
      <c r="W96" s="23"/>
      <c r="X96" s="23"/>
      <c r="Y96" s="23"/>
      <c r="Z96" s="23"/>
    </row>
    <row r="97" spans="11:26">
      <c r="K97" s="20"/>
      <c r="L97" s="20"/>
      <c r="M97" s="20"/>
      <c r="N97" s="20"/>
      <c r="O97" s="20"/>
      <c r="P97" s="20"/>
      <c r="Q97" s="20"/>
      <c r="R97" s="20"/>
      <c r="S97" s="20"/>
      <c r="T97" s="20"/>
      <c r="U97" s="20"/>
      <c r="V97" s="36"/>
      <c r="W97" s="23"/>
      <c r="X97" s="23"/>
      <c r="Y97" s="23"/>
      <c r="Z97" s="23"/>
    </row>
    <row r="98" spans="11:26">
      <c r="K98" s="20"/>
      <c r="L98" s="20"/>
      <c r="M98" s="20"/>
      <c r="N98" s="20"/>
      <c r="O98" s="20"/>
      <c r="P98" s="20"/>
      <c r="Q98" s="20"/>
      <c r="R98" s="20"/>
      <c r="S98" s="20"/>
      <c r="T98" s="20"/>
      <c r="U98" s="20"/>
      <c r="V98" s="36"/>
      <c r="W98" s="23"/>
      <c r="X98" s="23"/>
      <c r="Y98" s="23"/>
      <c r="Z98" s="23"/>
    </row>
    <row r="99" spans="11:26">
      <c r="K99" s="20"/>
      <c r="L99" s="20"/>
      <c r="M99" s="20"/>
      <c r="N99" s="20"/>
      <c r="O99" s="20"/>
      <c r="P99" s="20"/>
      <c r="Q99" s="20"/>
      <c r="R99" s="20"/>
      <c r="S99" s="20"/>
      <c r="T99" s="20"/>
      <c r="U99" s="20"/>
      <c r="V99" s="36"/>
      <c r="W99" s="23"/>
      <c r="X99" s="23"/>
      <c r="Y99" s="23"/>
      <c r="Z99" s="23"/>
    </row>
    <row r="100" spans="11:26"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0"/>
      <c r="V100" s="36"/>
      <c r="W100" s="23"/>
      <c r="X100" s="23"/>
      <c r="Y100" s="23"/>
      <c r="Z100" s="23"/>
    </row>
    <row r="101" spans="11:26">
      <c r="K101" s="20"/>
      <c r="L101" s="20"/>
      <c r="M101" s="20"/>
      <c r="N101" s="20"/>
      <c r="O101" s="20"/>
      <c r="P101" s="20"/>
      <c r="Q101" s="20"/>
      <c r="R101" s="20"/>
      <c r="S101" s="20"/>
      <c r="T101" s="20"/>
      <c r="U101" s="20"/>
      <c r="V101" s="36"/>
      <c r="W101" s="23"/>
      <c r="X101" s="23"/>
      <c r="Y101" s="23"/>
      <c r="Z101" s="23"/>
    </row>
    <row r="102" spans="11:26">
      <c r="K102" s="20"/>
      <c r="L102" s="20"/>
      <c r="M102" s="20"/>
      <c r="N102" s="20"/>
      <c r="O102" s="20"/>
      <c r="P102" s="20"/>
      <c r="Q102" s="20"/>
      <c r="R102" s="20"/>
      <c r="S102" s="20"/>
      <c r="T102" s="20"/>
      <c r="U102" s="20"/>
      <c r="V102" s="36"/>
      <c r="W102" s="23"/>
      <c r="X102" s="23"/>
      <c r="Y102" s="23"/>
      <c r="Z102" s="23"/>
    </row>
    <row r="103" spans="11:26"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20"/>
      <c r="V103" s="36"/>
      <c r="W103" s="23"/>
      <c r="X103" s="23"/>
      <c r="Y103" s="23"/>
      <c r="Z103" s="23"/>
    </row>
    <row r="104" spans="11:26">
      <c r="K104" s="20"/>
      <c r="L104" s="20"/>
      <c r="M104" s="20"/>
      <c r="N104" s="20"/>
      <c r="O104" s="20"/>
      <c r="P104" s="20"/>
      <c r="Q104" s="20"/>
      <c r="R104" s="20"/>
      <c r="S104" s="20"/>
      <c r="T104" s="20"/>
      <c r="U104" s="20"/>
      <c r="V104" s="36"/>
      <c r="W104" s="23"/>
      <c r="X104" s="23"/>
      <c r="Y104" s="23"/>
      <c r="Z104" s="23"/>
    </row>
    <row r="105" spans="11:26">
      <c r="K105" s="20"/>
      <c r="L105" s="20"/>
      <c r="M105" s="20"/>
      <c r="N105" s="20"/>
      <c r="O105" s="20"/>
      <c r="P105" s="20"/>
      <c r="Q105" s="20"/>
      <c r="R105" s="20"/>
      <c r="S105" s="20"/>
      <c r="T105" s="20"/>
      <c r="U105" s="20"/>
      <c r="V105" s="36"/>
      <c r="W105" s="23"/>
      <c r="X105" s="23"/>
      <c r="Y105" s="23"/>
      <c r="Z105" s="23"/>
    </row>
    <row r="106" spans="11:26"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36"/>
      <c r="W106" s="23"/>
      <c r="X106" s="23"/>
      <c r="Y106" s="23"/>
      <c r="Z106" s="23"/>
    </row>
    <row r="107" spans="11:26">
      <c r="K107" s="20"/>
      <c r="L107" s="20"/>
      <c r="M107" s="20"/>
      <c r="N107" s="20"/>
      <c r="O107" s="20"/>
      <c r="P107" s="20"/>
      <c r="Q107" s="20"/>
      <c r="R107" s="20"/>
      <c r="S107" s="20"/>
      <c r="T107" s="20"/>
      <c r="U107" s="20"/>
      <c r="V107" s="36"/>
      <c r="W107" s="23"/>
      <c r="X107" s="23"/>
      <c r="Y107" s="23"/>
      <c r="Z107" s="23"/>
    </row>
    <row r="108" spans="11:26">
      <c r="K108" s="20"/>
      <c r="L108" s="20"/>
      <c r="M108" s="20"/>
      <c r="N108" s="20"/>
      <c r="O108" s="20"/>
      <c r="P108" s="20"/>
      <c r="Q108" s="20"/>
      <c r="R108" s="20"/>
      <c r="S108" s="20"/>
      <c r="T108" s="20"/>
      <c r="U108" s="20"/>
      <c r="V108" s="36"/>
      <c r="W108" s="23"/>
      <c r="X108" s="23"/>
      <c r="Y108" s="23"/>
      <c r="Z108" s="23"/>
    </row>
    <row r="109" spans="11:26"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36"/>
      <c r="W109" s="23"/>
      <c r="X109" s="23"/>
      <c r="Y109" s="23"/>
      <c r="Z109" s="23"/>
    </row>
    <row r="110" spans="11:26">
      <c r="K110" s="20"/>
      <c r="L110" s="20"/>
      <c r="M110" s="20"/>
      <c r="N110" s="20"/>
      <c r="O110" s="20"/>
      <c r="P110" s="20"/>
      <c r="Q110" s="20"/>
      <c r="R110" s="20"/>
      <c r="S110" s="20"/>
      <c r="T110" s="20"/>
      <c r="U110" s="20"/>
      <c r="V110" s="36"/>
      <c r="W110" s="23"/>
      <c r="X110" s="23"/>
      <c r="Y110" s="23"/>
      <c r="Z110" s="23"/>
    </row>
    <row r="111" spans="11:26">
      <c r="K111" s="20"/>
      <c r="L111" s="20"/>
      <c r="M111" s="20"/>
      <c r="N111" s="20"/>
      <c r="O111" s="20"/>
      <c r="P111" s="20"/>
      <c r="Q111" s="20"/>
      <c r="R111" s="20"/>
      <c r="S111" s="20"/>
      <c r="T111" s="20"/>
      <c r="U111" s="20"/>
      <c r="V111" s="36"/>
      <c r="W111" s="23"/>
      <c r="X111" s="23"/>
      <c r="Y111" s="23"/>
      <c r="Z111" s="23"/>
    </row>
    <row r="112" spans="11:26"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36"/>
      <c r="W112" s="23"/>
      <c r="X112" s="23"/>
      <c r="Y112" s="23"/>
      <c r="Z112" s="23"/>
    </row>
    <row r="113" spans="11:26"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36"/>
      <c r="W113" s="23"/>
      <c r="X113" s="23"/>
      <c r="Y113" s="23"/>
      <c r="Z113" s="23"/>
    </row>
    <row r="114" spans="11:26"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36"/>
      <c r="W114" s="23"/>
      <c r="X114" s="23"/>
      <c r="Y114" s="23"/>
      <c r="Z114" s="23"/>
    </row>
    <row r="115" spans="11:26"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36"/>
      <c r="W115" s="23"/>
      <c r="X115" s="23"/>
      <c r="Y115" s="23"/>
      <c r="Z115" s="23"/>
    </row>
    <row r="116" spans="11:26"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36"/>
      <c r="W116" s="23"/>
      <c r="X116" s="23"/>
      <c r="Y116" s="23"/>
      <c r="Z116" s="23"/>
    </row>
    <row r="117" spans="11:26"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36"/>
      <c r="W117" s="23"/>
      <c r="X117" s="23"/>
      <c r="Y117" s="23"/>
      <c r="Z117" s="23"/>
    </row>
    <row r="118" spans="11:26"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36"/>
      <c r="W118" s="23"/>
      <c r="X118" s="23"/>
      <c r="Y118" s="23"/>
      <c r="Z118" s="23"/>
    </row>
    <row r="119" spans="11:26"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36"/>
      <c r="W119" s="23"/>
      <c r="X119" s="23"/>
      <c r="Y119" s="23"/>
      <c r="Z119" s="23"/>
    </row>
    <row r="120" spans="11:26">
      <c r="K120" s="20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36"/>
      <c r="W120" s="23"/>
      <c r="X120" s="23"/>
      <c r="Y120" s="23"/>
      <c r="Z120" s="23"/>
    </row>
    <row r="121" spans="11:26"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36"/>
      <c r="W121" s="23"/>
      <c r="X121" s="23"/>
      <c r="Y121" s="23"/>
      <c r="Z121" s="23"/>
    </row>
    <row r="122" spans="11:26">
      <c r="K122" s="20"/>
      <c r="L122" s="20"/>
      <c r="M122" s="20"/>
      <c r="N122" s="20"/>
      <c r="O122" s="20"/>
      <c r="P122" s="20"/>
      <c r="Q122" s="20"/>
      <c r="R122" s="20"/>
      <c r="S122" s="20"/>
      <c r="T122" s="20"/>
      <c r="U122" s="20"/>
      <c r="V122" s="36"/>
      <c r="W122" s="23"/>
      <c r="X122" s="23"/>
      <c r="Y122" s="23"/>
      <c r="Z122" s="23"/>
    </row>
    <row r="123" spans="11:26">
      <c r="K123" s="20"/>
      <c r="L123" s="20"/>
      <c r="M123" s="20"/>
      <c r="N123" s="20"/>
      <c r="O123" s="20"/>
      <c r="P123" s="20"/>
      <c r="Q123" s="20"/>
      <c r="R123" s="20"/>
      <c r="S123" s="20"/>
      <c r="T123" s="20"/>
      <c r="U123" s="20"/>
      <c r="V123" s="36"/>
      <c r="W123" s="23"/>
      <c r="X123" s="23"/>
      <c r="Y123" s="23"/>
      <c r="Z123" s="23"/>
    </row>
    <row r="124" spans="11:26">
      <c r="K124" s="20"/>
      <c r="L124" s="20"/>
      <c r="M124" s="20"/>
      <c r="N124" s="20"/>
      <c r="O124" s="20"/>
      <c r="P124" s="20"/>
      <c r="Q124" s="20"/>
      <c r="R124" s="20"/>
      <c r="S124" s="20"/>
      <c r="T124" s="20"/>
      <c r="U124" s="20"/>
      <c r="V124" s="36"/>
      <c r="W124" s="23"/>
      <c r="X124" s="23"/>
      <c r="Y124" s="23"/>
      <c r="Z124" s="23"/>
    </row>
    <row r="125" spans="11:26">
      <c r="K125" s="20"/>
      <c r="L125" s="20"/>
      <c r="M125" s="20"/>
      <c r="N125" s="20"/>
      <c r="O125" s="20"/>
      <c r="P125" s="20"/>
      <c r="Q125" s="20"/>
      <c r="R125" s="20"/>
      <c r="S125" s="20"/>
      <c r="T125" s="20"/>
      <c r="U125" s="20"/>
      <c r="V125" s="36"/>
      <c r="W125" s="23"/>
      <c r="X125" s="23"/>
      <c r="Y125" s="23"/>
      <c r="Z125" s="23"/>
    </row>
    <row r="126" spans="11:26">
      <c r="K126" s="20"/>
      <c r="L126" s="20"/>
      <c r="M126" s="20"/>
      <c r="N126" s="20"/>
      <c r="O126" s="20"/>
      <c r="P126" s="20"/>
      <c r="Q126" s="20"/>
      <c r="R126" s="20"/>
      <c r="S126" s="20"/>
      <c r="T126" s="20"/>
      <c r="U126" s="20"/>
      <c r="V126" s="36"/>
      <c r="W126" s="23"/>
      <c r="X126" s="23"/>
      <c r="Y126" s="23"/>
      <c r="Z126" s="23"/>
    </row>
    <row r="127" spans="11:26">
      <c r="K127" s="20"/>
      <c r="L127" s="20"/>
      <c r="M127" s="20"/>
      <c r="N127" s="20"/>
      <c r="O127" s="20"/>
      <c r="P127" s="20"/>
      <c r="Q127" s="20"/>
      <c r="R127" s="20"/>
      <c r="S127" s="20"/>
      <c r="T127" s="20"/>
      <c r="U127" s="20"/>
      <c r="V127" s="36"/>
      <c r="W127" s="23"/>
      <c r="X127" s="23"/>
      <c r="Y127" s="23"/>
      <c r="Z127" s="23"/>
    </row>
    <row r="128" spans="11:26">
      <c r="K128" s="20"/>
      <c r="L128" s="20"/>
      <c r="M128" s="20"/>
      <c r="N128" s="20"/>
      <c r="O128" s="20"/>
      <c r="P128" s="20"/>
      <c r="Q128" s="20"/>
      <c r="R128" s="20"/>
      <c r="S128" s="20"/>
      <c r="T128" s="20"/>
      <c r="U128" s="20"/>
      <c r="V128" s="36"/>
      <c r="W128" s="23"/>
      <c r="X128" s="23"/>
      <c r="Y128" s="23"/>
      <c r="Z128" s="23"/>
    </row>
    <row r="129" spans="11:26">
      <c r="K129" s="20"/>
      <c r="L129" s="20"/>
      <c r="M129" s="20"/>
      <c r="N129" s="20"/>
      <c r="O129" s="20"/>
      <c r="P129" s="20"/>
      <c r="Q129" s="20"/>
      <c r="R129" s="20"/>
      <c r="S129" s="20"/>
      <c r="T129" s="20"/>
      <c r="U129" s="20"/>
      <c r="V129" s="36"/>
      <c r="W129" s="23"/>
      <c r="X129" s="23"/>
      <c r="Y129" s="23"/>
      <c r="Z129" s="23"/>
    </row>
    <row r="130" spans="11:26">
      <c r="K130" s="20"/>
      <c r="L130" s="20"/>
      <c r="M130" s="20"/>
      <c r="N130" s="20"/>
      <c r="O130" s="20"/>
      <c r="P130" s="20"/>
      <c r="Q130" s="20"/>
      <c r="R130" s="20"/>
      <c r="S130" s="20"/>
      <c r="T130" s="20"/>
      <c r="U130" s="20"/>
      <c r="V130" s="36"/>
      <c r="W130" s="23"/>
      <c r="X130" s="23"/>
      <c r="Y130" s="23"/>
      <c r="Z130" s="23"/>
    </row>
    <row r="131" spans="11:26">
      <c r="K131" s="20"/>
      <c r="L131" s="20"/>
      <c r="M131" s="20"/>
      <c r="N131" s="20"/>
      <c r="O131" s="20"/>
      <c r="P131" s="20"/>
      <c r="Q131" s="20"/>
      <c r="R131" s="20"/>
      <c r="S131" s="20"/>
      <c r="T131" s="20"/>
      <c r="U131" s="20"/>
      <c r="V131" s="36"/>
      <c r="W131" s="23"/>
      <c r="X131" s="23"/>
      <c r="Y131" s="23"/>
      <c r="Z131" s="23"/>
    </row>
    <row r="132" spans="11:26">
      <c r="K132" s="20"/>
      <c r="L132" s="20"/>
      <c r="M132" s="20"/>
      <c r="N132" s="20"/>
      <c r="O132" s="20"/>
      <c r="P132" s="20"/>
      <c r="Q132" s="20"/>
      <c r="R132" s="20"/>
      <c r="S132" s="20"/>
      <c r="T132" s="20"/>
      <c r="U132" s="20"/>
      <c r="V132" s="36"/>
      <c r="W132" s="23"/>
      <c r="X132" s="23"/>
      <c r="Y132" s="23"/>
      <c r="Z132" s="23"/>
    </row>
    <row r="133" spans="11:26">
      <c r="K133" s="20"/>
      <c r="L133" s="20"/>
      <c r="M133" s="20"/>
      <c r="N133" s="20"/>
      <c r="O133" s="20"/>
      <c r="P133" s="20"/>
      <c r="Q133" s="20"/>
      <c r="R133" s="20"/>
      <c r="S133" s="20"/>
      <c r="T133" s="20"/>
      <c r="U133" s="20"/>
      <c r="V133" s="36"/>
      <c r="W133" s="23"/>
      <c r="X133" s="23"/>
      <c r="Y133" s="23"/>
      <c r="Z133" s="23"/>
    </row>
    <row r="134" spans="11:26">
      <c r="K134" s="20"/>
      <c r="L134" s="20"/>
      <c r="M134" s="20"/>
      <c r="N134" s="20"/>
      <c r="O134" s="20"/>
      <c r="P134" s="20"/>
      <c r="Q134" s="20"/>
      <c r="R134" s="20"/>
      <c r="S134" s="20"/>
      <c r="T134" s="20"/>
      <c r="U134" s="20"/>
      <c r="V134" s="36"/>
      <c r="W134" s="23"/>
      <c r="X134" s="23"/>
      <c r="Y134" s="23"/>
      <c r="Z134" s="23"/>
    </row>
    <row r="135" spans="11:26">
      <c r="K135" s="20"/>
      <c r="L135" s="20"/>
      <c r="M135" s="20"/>
      <c r="N135" s="20"/>
      <c r="O135" s="20"/>
      <c r="P135" s="20"/>
      <c r="Q135" s="20"/>
      <c r="R135" s="20"/>
      <c r="S135" s="20"/>
      <c r="T135" s="20"/>
      <c r="U135" s="20"/>
      <c r="V135" s="36"/>
      <c r="W135" s="23"/>
      <c r="X135" s="23"/>
      <c r="Y135" s="23"/>
      <c r="Z135" s="23"/>
    </row>
    <row r="136" spans="11:26">
      <c r="K136" s="20"/>
      <c r="L136" s="20"/>
      <c r="M136" s="20"/>
      <c r="N136" s="20"/>
      <c r="O136" s="20"/>
      <c r="P136" s="20"/>
      <c r="Q136" s="20"/>
      <c r="R136" s="20"/>
      <c r="S136" s="20"/>
      <c r="T136" s="20"/>
      <c r="U136" s="20"/>
      <c r="V136" s="36"/>
      <c r="W136" s="23"/>
      <c r="X136" s="23"/>
      <c r="Y136" s="23"/>
      <c r="Z136" s="23"/>
    </row>
    <row r="137" spans="11:26">
      <c r="K137" s="20"/>
      <c r="L137" s="20"/>
      <c r="M137" s="20"/>
      <c r="N137" s="20"/>
      <c r="O137" s="20"/>
      <c r="P137" s="20"/>
      <c r="Q137" s="20"/>
      <c r="R137" s="20"/>
      <c r="S137" s="20"/>
      <c r="T137" s="20"/>
      <c r="U137" s="20"/>
      <c r="V137" s="36"/>
      <c r="W137" s="23"/>
      <c r="X137" s="23"/>
      <c r="Y137" s="23"/>
      <c r="Z137" s="23"/>
    </row>
    <row r="138" spans="11:26">
      <c r="K138" s="20"/>
      <c r="L138" s="20"/>
      <c r="M138" s="20"/>
      <c r="N138" s="20"/>
      <c r="O138" s="20"/>
      <c r="P138" s="20"/>
      <c r="Q138" s="20"/>
      <c r="R138" s="20"/>
      <c r="S138" s="20"/>
      <c r="T138" s="20"/>
      <c r="U138" s="20"/>
      <c r="V138" s="36"/>
      <c r="W138" s="23"/>
      <c r="X138" s="23"/>
      <c r="Y138" s="23"/>
      <c r="Z138" s="23"/>
    </row>
    <row r="139" spans="11:26">
      <c r="K139" s="20"/>
      <c r="L139" s="20"/>
      <c r="M139" s="20"/>
      <c r="N139" s="20"/>
      <c r="O139" s="20"/>
      <c r="P139" s="20"/>
      <c r="Q139" s="20"/>
      <c r="R139" s="20"/>
      <c r="S139" s="20"/>
      <c r="T139" s="20"/>
      <c r="U139" s="20"/>
      <c r="V139" s="36"/>
      <c r="W139" s="23"/>
      <c r="X139" s="23"/>
      <c r="Y139" s="23"/>
      <c r="Z139" s="23"/>
    </row>
    <row r="140" spans="11:26">
      <c r="K140" s="20"/>
      <c r="L140" s="20"/>
      <c r="M140" s="20"/>
      <c r="N140" s="20"/>
      <c r="O140" s="20"/>
      <c r="P140" s="20"/>
      <c r="Q140" s="20"/>
      <c r="R140" s="20"/>
      <c r="S140" s="20"/>
      <c r="T140" s="20"/>
      <c r="U140" s="20"/>
      <c r="V140" s="36"/>
      <c r="W140" s="23"/>
      <c r="X140" s="23"/>
      <c r="Y140" s="23"/>
      <c r="Z140" s="23"/>
    </row>
    <row r="141" spans="11:26">
      <c r="K141" s="20"/>
      <c r="L141" s="20"/>
      <c r="M141" s="20"/>
      <c r="N141" s="20"/>
      <c r="O141" s="20"/>
      <c r="P141" s="20"/>
      <c r="Q141" s="20"/>
      <c r="R141" s="20"/>
      <c r="S141" s="20"/>
      <c r="T141" s="20"/>
      <c r="U141" s="20"/>
      <c r="V141" s="36"/>
      <c r="W141" s="23"/>
      <c r="X141" s="23"/>
      <c r="Y141" s="23"/>
      <c r="Z141" s="23"/>
    </row>
    <row r="142" spans="11:26">
      <c r="K142" s="20"/>
      <c r="L142" s="20"/>
      <c r="M142" s="20"/>
      <c r="N142" s="20"/>
      <c r="O142" s="20"/>
      <c r="P142" s="20"/>
      <c r="Q142" s="20"/>
      <c r="R142" s="20"/>
      <c r="S142" s="20"/>
      <c r="T142" s="20"/>
      <c r="U142" s="20"/>
      <c r="V142" s="36"/>
      <c r="W142" s="23"/>
      <c r="X142" s="23"/>
      <c r="Y142" s="23"/>
      <c r="Z142" s="23"/>
    </row>
    <row r="143" spans="11:26">
      <c r="K143" s="20"/>
      <c r="L143" s="20"/>
      <c r="M143" s="20"/>
      <c r="N143" s="20"/>
      <c r="O143" s="20"/>
      <c r="P143" s="20"/>
      <c r="Q143" s="20"/>
      <c r="R143" s="20"/>
      <c r="S143" s="20"/>
      <c r="T143" s="20"/>
      <c r="U143" s="20"/>
      <c r="V143" s="36"/>
      <c r="W143" s="23"/>
      <c r="X143" s="23"/>
      <c r="Y143" s="23"/>
      <c r="Z143" s="23"/>
    </row>
    <row r="144" spans="11:26">
      <c r="K144" s="20"/>
      <c r="L144" s="20"/>
      <c r="M144" s="20"/>
      <c r="N144" s="20"/>
      <c r="O144" s="20"/>
      <c r="P144" s="20"/>
      <c r="Q144" s="20"/>
      <c r="R144" s="20"/>
      <c r="S144" s="20"/>
      <c r="T144" s="20"/>
      <c r="U144" s="20"/>
      <c r="V144" s="36"/>
      <c r="W144" s="23"/>
      <c r="X144" s="23"/>
      <c r="Y144" s="23"/>
      <c r="Z144" s="23"/>
    </row>
    <row r="145" spans="11:26">
      <c r="K145" s="20"/>
      <c r="L145" s="20"/>
      <c r="M145" s="20"/>
      <c r="N145" s="20"/>
      <c r="O145" s="20"/>
      <c r="P145" s="20"/>
      <c r="Q145" s="20"/>
      <c r="R145" s="20"/>
      <c r="S145" s="20"/>
      <c r="T145" s="20"/>
      <c r="U145" s="20"/>
      <c r="V145" s="36"/>
      <c r="W145" s="23"/>
      <c r="X145" s="23"/>
      <c r="Y145" s="23"/>
      <c r="Z145" s="23"/>
    </row>
    <row r="146" spans="11:26">
      <c r="K146" s="20"/>
      <c r="L146" s="20"/>
      <c r="M146" s="20"/>
      <c r="N146" s="20"/>
      <c r="O146" s="20"/>
      <c r="P146" s="20"/>
      <c r="Q146" s="20"/>
      <c r="R146" s="20"/>
      <c r="S146" s="20"/>
      <c r="T146" s="20"/>
      <c r="U146" s="20"/>
      <c r="V146" s="36"/>
      <c r="W146" s="23"/>
      <c r="X146" s="23"/>
      <c r="Y146" s="23"/>
      <c r="Z146" s="23"/>
    </row>
    <row r="147" spans="11:26">
      <c r="K147" s="20"/>
      <c r="L147" s="20"/>
      <c r="M147" s="20"/>
      <c r="N147" s="20"/>
      <c r="O147" s="20"/>
      <c r="P147" s="20"/>
      <c r="Q147" s="20"/>
      <c r="R147" s="20"/>
      <c r="S147" s="20"/>
      <c r="T147" s="20"/>
      <c r="U147" s="20"/>
      <c r="V147" s="36"/>
      <c r="W147" s="23"/>
      <c r="X147" s="23"/>
      <c r="Y147" s="23"/>
      <c r="Z147" s="23"/>
    </row>
    <row r="148" spans="11:26">
      <c r="K148" s="20"/>
      <c r="L148" s="20"/>
      <c r="M148" s="20"/>
      <c r="N148" s="20"/>
      <c r="O148" s="20"/>
      <c r="P148" s="20"/>
      <c r="Q148" s="20"/>
      <c r="R148" s="20"/>
      <c r="S148" s="20"/>
      <c r="T148" s="20"/>
      <c r="U148" s="20"/>
      <c r="V148" s="36"/>
      <c r="W148" s="23"/>
      <c r="X148" s="23"/>
      <c r="Y148" s="23"/>
      <c r="Z148" s="23"/>
    </row>
    <row r="149" spans="11:26">
      <c r="K149" s="20"/>
      <c r="L149" s="20"/>
      <c r="M149" s="20"/>
      <c r="N149" s="20"/>
      <c r="O149" s="20"/>
      <c r="P149" s="20"/>
      <c r="Q149" s="20"/>
      <c r="R149" s="20"/>
      <c r="S149" s="20"/>
      <c r="T149" s="20"/>
      <c r="U149" s="20"/>
      <c r="V149" s="36"/>
      <c r="W149" s="23"/>
      <c r="X149" s="23"/>
      <c r="Y149" s="23"/>
      <c r="Z149" s="23"/>
    </row>
    <row r="150" spans="11:26">
      <c r="K150" s="20"/>
      <c r="L150" s="20"/>
      <c r="M150" s="20"/>
      <c r="N150" s="20"/>
      <c r="O150" s="20"/>
      <c r="P150" s="20"/>
      <c r="Q150" s="20"/>
      <c r="R150" s="20"/>
      <c r="S150" s="20"/>
      <c r="T150" s="20"/>
      <c r="U150" s="20"/>
      <c r="V150" s="36"/>
      <c r="W150" s="23"/>
      <c r="X150" s="23"/>
      <c r="Y150" s="23"/>
      <c r="Z150" s="23"/>
    </row>
    <row r="151" spans="11:26">
      <c r="K151" s="20"/>
      <c r="L151" s="20"/>
      <c r="M151" s="20"/>
      <c r="N151" s="20"/>
      <c r="O151" s="20"/>
      <c r="P151" s="20"/>
      <c r="Q151" s="20"/>
      <c r="R151" s="20"/>
      <c r="S151" s="20"/>
      <c r="T151" s="20"/>
      <c r="U151" s="20"/>
      <c r="V151" s="36"/>
      <c r="W151" s="23"/>
      <c r="X151" s="23"/>
      <c r="Y151" s="23"/>
      <c r="Z151" s="23"/>
    </row>
    <row r="152" spans="11:26">
      <c r="K152" s="20"/>
      <c r="L152" s="20"/>
      <c r="M152" s="20"/>
      <c r="N152" s="20"/>
      <c r="O152" s="20"/>
      <c r="P152" s="20"/>
      <c r="Q152" s="20"/>
      <c r="R152" s="20"/>
      <c r="S152" s="20"/>
      <c r="T152" s="20"/>
      <c r="U152" s="20"/>
      <c r="V152" s="36"/>
      <c r="W152" s="23"/>
      <c r="X152" s="23"/>
      <c r="Y152" s="23"/>
      <c r="Z152" s="23"/>
    </row>
    <row r="153" spans="11:26">
      <c r="K153" s="20"/>
      <c r="L153" s="20"/>
      <c r="M153" s="20"/>
      <c r="N153" s="20"/>
      <c r="O153" s="20"/>
      <c r="P153" s="20"/>
      <c r="Q153" s="20"/>
      <c r="R153" s="20"/>
      <c r="S153" s="20"/>
      <c r="T153" s="20"/>
      <c r="U153" s="20"/>
      <c r="V153" s="36"/>
      <c r="W153" s="23"/>
      <c r="X153" s="23"/>
      <c r="Y153" s="23"/>
      <c r="Z153" s="23"/>
    </row>
    <row r="154" spans="11:26">
      <c r="K154" s="20"/>
      <c r="L154" s="20"/>
      <c r="M154" s="20"/>
      <c r="N154" s="20"/>
      <c r="O154" s="20"/>
      <c r="P154" s="20"/>
      <c r="Q154" s="20"/>
      <c r="R154" s="20"/>
      <c r="S154" s="20"/>
      <c r="T154" s="20"/>
      <c r="U154" s="20"/>
      <c r="V154" s="36"/>
      <c r="W154" s="23"/>
      <c r="X154" s="23"/>
      <c r="Y154" s="23"/>
      <c r="Z154" s="23"/>
    </row>
    <row r="155" spans="11:26">
      <c r="K155" s="20"/>
      <c r="L155" s="20"/>
      <c r="M155" s="20"/>
      <c r="N155" s="20"/>
      <c r="O155" s="20"/>
      <c r="P155" s="20"/>
      <c r="Q155" s="20"/>
      <c r="R155" s="20"/>
      <c r="S155" s="20"/>
      <c r="T155" s="20"/>
      <c r="U155" s="20"/>
      <c r="V155" s="36"/>
      <c r="W155" s="23"/>
      <c r="X155" s="23"/>
      <c r="Y155" s="23"/>
      <c r="Z155" s="23"/>
    </row>
    <row r="156" spans="11:26">
      <c r="K156" s="20"/>
      <c r="L156" s="20"/>
      <c r="M156" s="20"/>
      <c r="N156" s="20"/>
      <c r="O156" s="20"/>
      <c r="P156" s="20"/>
      <c r="Q156" s="20"/>
      <c r="R156" s="20"/>
      <c r="S156" s="20"/>
      <c r="T156" s="20"/>
      <c r="U156" s="20"/>
      <c r="V156" s="36"/>
      <c r="W156" s="23"/>
      <c r="X156" s="23"/>
      <c r="Y156" s="23"/>
      <c r="Z156" s="23"/>
    </row>
    <row r="157" spans="11:26">
      <c r="K157" s="20"/>
      <c r="L157" s="20"/>
      <c r="M157" s="20"/>
      <c r="N157" s="20"/>
      <c r="O157" s="20"/>
      <c r="P157" s="20"/>
      <c r="Q157" s="20"/>
      <c r="R157" s="20"/>
      <c r="S157" s="20"/>
      <c r="T157" s="20"/>
      <c r="U157" s="20"/>
      <c r="V157" s="36"/>
      <c r="W157" s="23"/>
      <c r="X157" s="23"/>
      <c r="Y157" s="23"/>
      <c r="Z157" s="23"/>
    </row>
    <row r="158" spans="11:26">
      <c r="K158" s="20"/>
      <c r="L158" s="20"/>
      <c r="M158" s="20"/>
      <c r="N158" s="20"/>
      <c r="O158" s="20"/>
      <c r="P158" s="20"/>
      <c r="Q158" s="20"/>
      <c r="R158" s="20"/>
      <c r="S158" s="20"/>
      <c r="T158" s="20"/>
      <c r="U158" s="20"/>
      <c r="V158" s="36"/>
      <c r="W158" s="23"/>
      <c r="X158" s="23"/>
      <c r="Y158" s="23"/>
      <c r="Z158" s="23"/>
    </row>
    <row r="159" spans="11:26">
      <c r="K159" s="20"/>
      <c r="L159" s="20"/>
      <c r="M159" s="20"/>
      <c r="N159" s="20"/>
      <c r="O159" s="20"/>
      <c r="P159" s="20"/>
      <c r="Q159" s="20"/>
      <c r="R159" s="20"/>
      <c r="S159" s="20"/>
      <c r="T159" s="20"/>
      <c r="U159" s="20"/>
      <c r="V159" s="36"/>
      <c r="W159" s="23"/>
      <c r="X159" s="23"/>
      <c r="Y159" s="23"/>
      <c r="Z159" s="23"/>
    </row>
    <row r="160" spans="11:26">
      <c r="K160" s="20"/>
      <c r="L160" s="20"/>
      <c r="M160" s="20"/>
      <c r="N160" s="20"/>
      <c r="O160" s="20"/>
      <c r="P160" s="20"/>
      <c r="Q160" s="20"/>
      <c r="R160" s="20"/>
      <c r="S160" s="20"/>
      <c r="T160" s="20"/>
      <c r="U160" s="20"/>
      <c r="V160" s="36"/>
      <c r="W160" s="23"/>
      <c r="X160" s="23"/>
      <c r="Y160" s="23"/>
      <c r="Z160" s="23"/>
    </row>
    <row r="161" spans="11:26">
      <c r="K161" s="20"/>
      <c r="L161" s="20"/>
      <c r="M161" s="20"/>
      <c r="N161" s="20"/>
      <c r="O161" s="20"/>
      <c r="P161" s="20"/>
      <c r="Q161" s="20"/>
      <c r="R161" s="20"/>
      <c r="S161" s="20"/>
      <c r="T161" s="20"/>
      <c r="U161" s="20"/>
      <c r="V161" s="36"/>
      <c r="W161" s="23"/>
      <c r="X161" s="23"/>
      <c r="Y161" s="23"/>
      <c r="Z161" s="23"/>
    </row>
    <row r="162" spans="11:26">
      <c r="K162" s="20"/>
      <c r="L162" s="20"/>
      <c r="M162" s="20"/>
      <c r="N162" s="20"/>
      <c r="O162" s="20"/>
      <c r="P162" s="20"/>
      <c r="Q162" s="20"/>
      <c r="R162" s="20"/>
      <c r="S162" s="20"/>
      <c r="T162" s="20"/>
      <c r="U162" s="20"/>
      <c r="V162" s="36"/>
      <c r="W162" s="23"/>
      <c r="X162" s="23"/>
      <c r="Y162" s="23"/>
      <c r="Z162" s="23"/>
    </row>
    <row r="163" spans="11:26">
      <c r="K163" s="20"/>
      <c r="L163" s="20"/>
      <c r="M163" s="20"/>
      <c r="N163" s="20"/>
      <c r="O163" s="20"/>
      <c r="P163" s="20"/>
      <c r="Q163" s="20"/>
      <c r="R163" s="20"/>
      <c r="S163" s="20"/>
      <c r="T163" s="20"/>
      <c r="U163" s="20"/>
      <c r="V163" s="36"/>
      <c r="W163" s="23"/>
      <c r="X163" s="23"/>
      <c r="Y163" s="23"/>
      <c r="Z163" s="23"/>
    </row>
    <row r="164" spans="11:26">
      <c r="K164" s="20"/>
      <c r="L164" s="20"/>
      <c r="M164" s="20"/>
      <c r="N164" s="20"/>
      <c r="O164" s="20"/>
      <c r="P164" s="20"/>
      <c r="Q164" s="20"/>
      <c r="R164" s="20"/>
      <c r="S164" s="20"/>
      <c r="T164" s="20"/>
      <c r="U164" s="20"/>
      <c r="V164" s="36"/>
      <c r="W164" s="23"/>
      <c r="X164" s="23"/>
      <c r="Y164" s="23"/>
      <c r="Z164" s="23"/>
    </row>
    <row r="165" spans="11:26">
      <c r="K165" s="20"/>
      <c r="L165" s="20"/>
      <c r="M165" s="20"/>
      <c r="N165" s="20"/>
      <c r="O165" s="20"/>
      <c r="P165" s="20"/>
      <c r="Q165" s="20"/>
      <c r="R165" s="20"/>
      <c r="S165" s="20"/>
      <c r="T165" s="20"/>
      <c r="U165" s="20"/>
      <c r="V165" s="36"/>
      <c r="W165" s="23"/>
      <c r="X165" s="23"/>
      <c r="Y165" s="23"/>
      <c r="Z165" s="23"/>
    </row>
    <row r="166" spans="11:26">
      <c r="K166" s="20"/>
      <c r="L166" s="20"/>
      <c r="M166" s="20"/>
      <c r="N166" s="20"/>
      <c r="O166" s="20"/>
      <c r="P166" s="20"/>
      <c r="Q166" s="20"/>
      <c r="R166" s="20"/>
      <c r="S166" s="20"/>
      <c r="T166" s="20"/>
      <c r="U166" s="20"/>
      <c r="V166" s="36"/>
      <c r="W166" s="23"/>
      <c r="X166" s="23"/>
      <c r="Y166" s="23"/>
      <c r="Z166" s="23"/>
    </row>
    <row r="167" spans="11:26">
      <c r="K167" s="20"/>
      <c r="L167" s="20"/>
      <c r="M167" s="20"/>
      <c r="N167" s="20"/>
      <c r="O167" s="20"/>
      <c r="P167" s="20"/>
      <c r="Q167" s="20"/>
      <c r="R167" s="20"/>
      <c r="S167" s="20"/>
      <c r="T167" s="20"/>
      <c r="U167" s="20"/>
      <c r="V167" s="36"/>
      <c r="W167" s="23"/>
      <c r="X167" s="23"/>
      <c r="Y167" s="23"/>
      <c r="Z167" s="23"/>
    </row>
    <row r="168" spans="11:26">
      <c r="K168" s="20"/>
      <c r="L168" s="20"/>
      <c r="M168" s="20"/>
      <c r="N168" s="20"/>
      <c r="O168" s="20"/>
      <c r="P168" s="20"/>
      <c r="Q168" s="20"/>
      <c r="R168" s="20"/>
      <c r="S168" s="20"/>
      <c r="T168" s="20"/>
      <c r="U168" s="20"/>
      <c r="V168" s="36"/>
      <c r="W168" s="23"/>
      <c r="X168" s="23"/>
      <c r="Y168" s="23"/>
      <c r="Z168" s="23"/>
    </row>
    <row r="169" spans="11:26">
      <c r="K169" s="20"/>
      <c r="L169" s="20"/>
      <c r="M169" s="20"/>
      <c r="N169" s="20"/>
      <c r="O169" s="20"/>
      <c r="P169" s="20"/>
      <c r="Q169" s="20"/>
      <c r="R169" s="20"/>
      <c r="S169" s="20"/>
      <c r="T169" s="20"/>
      <c r="U169" s="20"/>
      <c r="V169" s="36"/>
      <c r="W169" s="23"/>
      <c r="X169" s="23"/>
      <c r="Y169" s="23"/>
      <c r="Z169" s="23"/>
    </row>
    <row r="170" spans="11:26">
      <c r="K170" s="20"/>
      <c r="L170" s="20"/>
      <c r="M170" s="20"/>
      <c r="N170" s="20"/>
      <c r="O170" s="20"/>
      <c r="P170" s="20"/>
      <c r="Q170" s="20"/>
      <c r="R170" s="20"/>
      <c r="S170" s="20"/>
      <c r="T170" s="20"/>
      <c r="U170" s="20"/>
      <c r="V170" s="36"/>
      <c r="W170" s="23"/>
      <c r="X170" s="23"/>
      <c r="Y170" s="23"/>
      <c r="Z170" s="23"/>
    </row>
    <row r="171" spans="11:26">
      <c r="K171" s="20"/>
      <c r="L171" s="20"/>
      <c r="M171" s="20"/>
      <c r="N171" s="20"/>
      <c r="O171" s="20"/>
      <c r="P171" s="20"/>
      <c r="Q171" s="20"/>
      <c r="R171" s="20"/>
      <c r="S171" s="20"/>
      <c r="T171" s="20"/>
      <c r="U171" s="20"/>
      <c r="V171" s="36"/>
      <c r="W171" s="23"/>
      <c r="X171" s="23"/>
      <c r="Y171" s="23"/>
      <c r="Z171" s="23"/>
    </row>
    <row r="172" spans="11:26">
      <c r="K172" s="20"/>
      <c r="L172" s="20"/>
      <c r="M172" s="20"/>
      <c r="N172" s="20"/>
      <c r="O172" s="20"/>
      <c r="P172" s="20"/>
      <c r="Q172" s="20"/>
      <c r="R172" s="20"/>
      <c r="S172" s="20"/>
      <c r="T172" s="20"/>
      <c r="U172" s="20"/>
      <c r="V172" s="36"/>
      <c r="W172" s="23"/>
      <c r="X172" s="23"/>
      <c r="Y172" s="23"/>
      <c r="Z172" s="23"/>
    </row>
    <row r="173" spans="11:26">
      <c r="K173" s="20"/>
      <c r="L173" s="20"/>
      <c r="M173" s="20"/>
      <c r="N173" s="20"/>
      <c r="O173" s="20"/>
      <c r="P173" s="20"/>
      <c r="Q173" s="20"/>
      <c r="R173" s="20"/>
      <c r="S173" s="20"/>
      <c r="T173" s="20"/>
      <c r="U173" s="20"/>
      <c r="V173" s="36"/>
      <c r="W173" s="23"/>
      <c r="X173" s="23"/>
      <c r="Y173" s="23"/>
      <c r="Z173" s="23"/>
    </row>
    <row r="174" spans="11:26">
      <c r="K174" s="20"/>
      <c r="L174" s="20"/>
      <c r="M174" s="20"/>
      <c r="N174" s="20"/>
      <c r="O174" s="20"/>
      <c r="P174" s="20"/>
      <c r="Q174" s="20"/>
      <c r="R174" s="20"/>
      <c r="S174" s="20"/>
      <c r="T174" s="20"/>
      <c r="U174" s="20"/>
      <c r="V174" s="36"/>
      <c r="W174" s="23"/>
      <c r="X174" s="23"/>
      <c r="Y174" s="23"/>
      <c r="Z174" s="23"/>
    </row>
    <row r="175" spans="11:26">
      <c r="K175" s="20"/>
      <c r="L175" s="20"/>
      <c r="M175" s="20"/>
      <c r="N175" s="20"/>
      <c r="O175" s="20"/>
      <c r="P175" s="20"/>
      <c r="Q175" s="20"/>
      <c r="R175" s="20"/>
      <c r="S175" s="20"/>
      <c r="T175" s="20"/>
      <c r="U175" s="20"/>
      <c r="V175" s="36"/>
      <c r="W175" s="23"/>
      <c r="X175" s="23"/>
      <c r="Y175" s="23"/>
      <c r="Z175" s="23"/>
    </row>
    <row r="176" spans="11:26">
      <c r="K176" s="20"/>
      <c r="L176" s="20"/>
      <c r="M176" s="20"/>
      <c r="N176" s="20"/>
      <c r="O176" s="20"/>
      <c r="P176" s="20"/>
      <c r="Q176" s="20"/>
      <c r="R176" s="20"/>
      <c r="S176" s="20"/>
      <c r="T176" s="20"/>
      <c r="U176" s="20"/>
      <c r="V176" s="36"/>
      <c r="W176" s="23"/>
      <c r="X176" s="23"/>
      <c r="Y176" s="23"/>
      <c r="Z176" s="23"/>
    </row>
    <row r="177" spans="11:26">
      <c r="K177" s="20"/>
      <c r="L177" s="20"/>
      <c r="M177" s="20"/>
      <c r="N177" s="20"/>
      <c r="O177" s="20"/>
      <c r="P177" s="20"/>
      <c r="Q177" s="20"/>
      <c r="R177" s="20"/>
      <c r="S177" s="20"/>
      <c r="T177" s="20"/>
      <c r="U177" s="20"/>
      <c r="V177" s="36"/>
      <c r="W177" s="23"/>
      <c r="X177" s="23"/>
      <c r="Y177" s="23"/>
      <c r="Z177" s="23"/>
    </row>
    <row r="178" spans="11:26">
      <c r="K178" s="20"/>
      <c r="L178" s="20"/>
      <c r="M178" s="20"/>
      <c r="N178" s="20"/>
      <c r="O178" s="20"/>
      <c r="P178" s="20"/>
      <c r="Q178" s="20"/>
      <c r="R178" s="20"/>
      <c r="S178" s="20"/>
      <c r="T178" s="20"/>
      <c r="U178" s="20"/>
      <c r="V178" s="36"/>
      <c r="W178" s="23"/>
      <c r="X178" s="23"/>
      <c r="Y178" s="23"/>
      <c r="Z178" s="23"/>
    </row>
    <row r="179" spans="11:26">
      <c r="K179" s="20"/>
      <c r="L179" s="20"/>
      <c r="M179" s="20"/>
      <c r="N179" s="20"/>
      <c r="O179" s="20"/>
      <c r="P179" s="20"/>
      <c r="Q179" s="20"/>
      <c r="R179" s="20"/>
      <c r="S179" s="20"/>
      <c r="T179" s="20"/>
      <c r="U179" s="20"/>
      <c r="V179" s="36"/>
      <c r="W179" s="23"/>
      <c r="X179" s="23"/>
      <c r="Y179" s="23"/>
      <c r="Z179" s="23"/>
    </row>
    <row r="180" spans="11:26">
      <c r="K180" s="20"/>
      <c r="L180" s="20"/>
      <c r="M180" s="20"/>
      <c r="N180" s="20"/>
      <c r="O180" s="20"/>
      <c r="P180" s="20"/>
      <c r="Q180" s="20"/>
      <c r="R180" s="20"/>
      <c r="S180" s="20"/>
      <c r="T180" s="20"/>
      <c r="U180" s="20"/>
      <c r="V180" s="36"/>
      <c r="W180" s="23"/>
      <c r="X180" s="23"/>
      <c r="Y180" s="23"/>
      <c r="Z180" s="23"/>
    </row>
    <row r="181" spans="11:26">
      <c r="K181" s="20"/>
      <c r="L181" s="20"/>
      <c r="M181" s="20"/>
      <c r="N181" s="20"/>
      <c r="O181" s="20"/>
      <c r="P181" s="20"/>
      <c r="Q181" s="20"/>
      <c r="R181" s="20"/>
      <c r="S181" s="20"/>
      <c r="T181" s="20"/>
      <c r="U181" s="20"/>
      <c r="V181" s="36"/>
      <c r="W181" s="23"/>
      <c r="X181" s="23"/>
      <c r="Y181" s="23"/>
      <c r="Z181" s="23"/>
    </row>
    <row r="182" spans="11:26">
      <c r="K182" s="20"/>
      <c r="L182" s="20"/>
      <c r="M182" s="20"/>
      <c r="N182" s="20"/>
      <c r="O182" s="20"/>
      <c r="P182" s="20"/>
      <c r="Q182" s="20"/>
      <c r="R182" s="20"/>
      <c r="S182" s="20"/>
      <c r="T182" s="20"/>
      <c r="U182" s="20"/>
      <c r="V182" s="36"/>
      <c r="W182" s="23"/>
      <c r="X182" s="23"/>
      <c r="Y182" s="23"/>
      <c r="Z182" s="23"/>
    </row>
    <row r="183" spans="11:26">
      <c r="K183" s="20"/>
      <c r="L183" s="20"/>
      <c r="M183" s="20"/>
      <c r="N183" s="20"/>
      <c r="O183" s="20"/>
      <c r="P183" s="20"/>
      <c r="Q183" s="20"/>
      <c r="R183" s="20"/>
      <c r="S183" s="20"/>
      <c r="T183" s="20"/>
      <c r="U183" s="20"/>
      <c r="V183" s="36"/>
      <c r="W183" s="23"/>
      <c r="X183" s="23"/>
      <c r="Y183" s="23"/>
      <c r="Z183" s="23"/>
    </row>
    <row r="184" spans="11:26">
      <c r="K184" s="20"/>
      <c r="L184" s="20"/>
      <c r="M184" s="20"/>
      <c r="N184" s="20"/>
      <c r="O184" s="20"/>
      <c r="P184" s="20"/>
      <c r="Q184" s="20"/>
      <c r="R184" s="20"/>
      <c r="S184" s="20"/>
      <c r="T184" s="20"/>
      <c r="U184" s="20"/>
      <c r="V184" s="36"/>
      <c r="W184" s="23"/>
      <c r="X184" s="23"/>
      <c r="Y184" s="23"/>
      <c r="Z184" s="23"/>
    </row>
    <row r="185" spans="11:26">
      <c r="K185" s="20"/>
      <c r="L185" s="20"/>
      <c r="M185" s="20"/>
      <c r="N185" s="20"/>
      <c r="O185" s="20"/>
      <c r="P185" s="20"/>
      <c r="Q185" s="20"/>
      <c r="R185" s="20"/>
      <c r="S185" s="20"/>
      <c r="T185" s="20"/>
      <c r="U185" s="20"/>
      <c r="V185" s="36"/>
      <c r="W185" s="23"/>
      <c r="X185" s="23"/>
      <c r="Y185" s="23"/>
      <c r="Z185" s="23"/>
    </row>
    <row r="186" spans="11:26">
      <c r="K186" s="20"/>
      <c r="L186" s="20"/>
      <c r="M186" s="20"/>
      <c r="N186" s="20"/>
      <c r="O186" s="20"/>
      <c r="P186" s="20"/>
      <c r="Q186" s="20"/>
      <c r="R186" s="20"/>
      <c r="S186" s="20"/>
      <c r="T186" s="20"/>
      <c r="U186" s="20"/>
      <c r="V186" s="36"/>
      <c r="W186" s="23"/>
      <c r="X186" s="23"/>
      <c r="Y186" s="23"/>
      <c r="Z186" s="23"/>
    </row>
    <row r="187" spans="11:26">
      <c r="K187" s="20"/>
      <c r="L187" s="20"/>
      <c r="M187" s="20"/>
      <c r="N187" s="20"/>
      <c r="O187" s="20"/>
      <c r="P187" s="20"/>
      <c r="Q187" s="20"/>
      <c r="R187" s="20"/>
      <c r="S187" s="20"/>
      <c r="T187" s="20"/>
      <c r="U187" s="20"/>
      <c r="V187" s="36"/>
      <c r="W187" s="23"/>
      <c r="X187" s="23"/>
      <c r="Y187" s="23"/>
      <c r="Z187" s="23"/>
    </row>
    <row r="188" spans="11:26">
      <c r="K188" s="20"/>
      <c r="L188" s="20"/>
      <c r="M188" s="20"/>
      <c r="N188" s="20"/>
      <c r="O188" s="20"/>
      <c r="P188" s="20"/>
      <c r="Q188" s="20"/>
      <c r="R188" s="20"/>
      <c r="S188" s="20"/>
      <c r="T188" s="20"/>
      <c r="U188" s="20"/>
      <c r="V188" s="36"/>
      <c r="W188" s="23"/>
      <c r="X188" s="23"/>
      <c r="Y188" s="23"/>
      <c r="Z188" s="23"/>
    </row>
    <row r="189" spans="11:26">
      <c r="K189" s="20"/>
      <c r="L189" s="20"/>
      <c r="M189" s="20"/>
      <c r="N189" s="20"/>
      <c r="O189" s="20"/>
      <c r="P189" s="20"/>
      <c r="Q189" s="20"/>
      <c r="R189" s="20"/>
      <c r="S189" s="20"/>
      <c r="T189" s="20"/>
      <c r="U189" s="20"/>
      <c r="V189" s="36"/>
      <c r="W189" s="23"/>
      <c r="X189" s="23"/>
      <c r="Y189" s="23"/>
      <c r="Z189" s="23"/>
    </row>
    <row r="190" spans="11:26">
      <c r="K190" s="20"/>
      <c r="L190" s="20"/>
      <c r="M190" s="20"/>
      <c r="N190" s="20"/>
      <c r="O190" s="20"/>
      <c r="P190" s="20"/>
      <c r="Q190" s="20"/>
      <c r="R190" s="20"/>
      <c r="S190" s="20"/>
      <c r="T190" s="20"/>
      <c r="U190" s="20"/>
      <c r="V190" s="36"/>
      <c r="W190" s="23"/>
      <c r="X190" s="23"/>
      <c r="Y190" s="23"/>
      <c r="Z190" s="23"/>
    </row>
    <row r="191" spans="11:26">
      <c r="K191" s="20"/>
      <c r="L191" s="20"/>
      <c r="M191" s="20"/>
      <c r="N191" s="20"/>
      <c r="O191" s="20"/>
      <c r="P191" s="20"/>
      <c r="Q191" s="20"/>
      <c r="R191" s="20"/>
      <c r="S191" s="20"/>
      <c r="T191" s="20"/>
      <c r="U191" s="20"/>
      <c r="V191" s="36"/>
      <c r="W191" s="23"/>
      <c r="X191" s="23"/>
      <c r="Y191" s="23"/>
      <c r="Z191" s="23"/>
    </row>
    <row r="192" spans="11:26">
      <c r="K192" s="20"/>
      <c r="L192" s="20"/>
      <c r="M192" s="20"/>
      <c r="N192" s="20"/>
      <c r="O192" s="20"/>
      <c r="P192" s="20"/>
      <c r="Q192" s="20"/>
      <c r="R192" s="20"/>
      <c r="S192" s="20"/>
      <c r="T192" s="20"/>
      <c r="U192" s="20"/>
      <c r="V192" s="36"/>
      <c r="W192" s="23"/>
      <c r="X192" s="23"/>
      <c r="Y192" s="23"/>
      <c r="Z192" s="23"/>
    </row>
    <row r="193" spans="11:26">
      <c r="K193" s="20"/>
      <c r="L193" s="20"/>
      <c r="M193" s="20"/>
      <c r="N193" s="20"/>
      <c r="O193" s="20"/>
      <c r="P193" s="20"/>
      <c r="Q193" s="20"/>
      <c r="R193" s="20"/>
      <c r="S193" s="20"/>
      <c r="T193" s="20"/>
      <c r="U193" s="20"/>
      <c r="V193" s="36"/>
      <c r="W193" s="23"/>
      <c r="X193" s="23"/>
      <c r="Y193" s="23"/>
      <c r="Z193" s="23"/>
    </row>
    <row r="194" spans="11:26">
      <c r="K194" s="20"/>
      <c r="L194" s="20"/>
      <c r="M194" s="20"/>
      <c r="N194" s="20"/>
      <c r="O194" s="20"/>
      <c r="P194" s="20"/>
      <c r="Q194" s="20"/>
      <c r="R194" s="20"/>
      <c r="S194" s="20"/>
      <c r="T194" s="20"/>
      <c r="U194" s="20"/>
      <c r="V194" s="36"/>
      <c r="W194" s="23"/>
      <c r="X194" s="23"/>
      <c r="Y194" s="23"/>
      <c r="Z194" s="23"/>
    </row>
    <row r="195" spans="11:26">
      <c r="K195" s="20"/>
      <c r="L195" s="20"/>
      <c r="M195" s="20"/>
      <c r="N195" s="20"/>
      <c r="O195" s="20"/>
      <c r="P195" s="20"/>
      <c r="Q195" s="20"/>
      <c r="R195" s="20"/>
      <c r="S195" s="20"/>
      <c r="T195" s="20"/>
      <c r="U195" s="20"/>
      <c r="V195" s="36"/>
      <c r="W195" s="23"/>
      <c r="X195" s="23"/>
      <c r="Y195" s="23"/>
      <c r="Z195" s="23"/>
    </row>
    <row r="196" spans="11:26">
      <c r="K196" s="20"/>
      <c r="L196" s="20"/>
      <c r="M196" s="20"/>
      <c r="N196" s="20"/>
      <c r="O196" s="20"/>
      <c r="P196" s="20"/>
      <c r="Q196" s="20"/>
      <c r="R196" s="20"/>
      <c r="S196" s="20"/>
      <c r="T196" s="20"/>
      <c r="U196" s="20"/>
      <c r="V196" s="36"/>
      <c r="W196" s="23"/>
      <c r="X196" s="23"/>
      <c r="Y196" s="23"/>
      <c r="Z196" s="23"/>
    </row>
    <row r="197" spans="11:26">
      <c r="K197" s="20"/>
      <c r="L197" s="20"/>
      <c r="M197" s="20"/>
      <c r="N197" s="20"/>
      <c r="O197" s="20"/>
      <c r="P197" s="20"/>
      <c r="Q197" s="20"/>
      <c r="R197" s="20"/>
      <c r="S197" s="20"/>
      <c r="T197" s="20"/>
      <c r="U197" s="20"/>
      <c r="V197" s="36"/>
      <c r="W197" s="23"/>
      <c r="X197" s="23"/>
      <c r="Y197" s="23"/>
      <c r="Z197" s="23"/>
    </row>
    <row r="198" spans="11:26">
      <c r="K198" s="20"/>
      <c r="L198" s="20"/>
      <c r="M198" s="20"/>
      <c r="N198" s="20"/>
      <c r="O198" s="20"/>
      <c r="P198" s="20"/>
      <c r="Q198" s="20"/>
      <c r="R198" s="20"/>
      <c r="S198" s="20"/>
      <c r="T198" s="20"/>
      <c r="U198" s="20"/>
      <c r="V198" s="36"/>
      <c r="W198" s="23"/>
      <c r="X198" s="23"/>
      <c r="Y198" s="23"/>
      <c r="Z198" s="23"/>
    </row>
    <row r="199" spans="11:26">
      <c r="K199" s="20"/>
      <c r="L199" s="20"/>
      <c r="M199" s="20"/>
      <c r="N199" s="20"/>
      <c r="O199" s="20"/>
      <c r="P199" s="20"/>
      <c r="Q199" s="20"/>
      <c r="R199" s="20"/>
      <c r="S199" s="20"/>
      <c r="T199" s="20"/>
      <c r="U199" s="20"/>
      <c r="V199" s="36"/>
      <c r="W199" s="23"/>
      <c r="X199" s="23"/>
      <c r="Y199" s="23"/>
      <c r="Z199" s="23"/>
    </row>
    <row r="200" spans="11:26">
      <c r="K200" s="20"/>
      <c r="L200" s="20"/>
      <c r="M200" s="20"/>
      <c r="N200" s="20"/>
      <c r="O200" s="20"/>
      <c r="P200" s="20"/>
      <c r="Q200" s="20"/>
      <c r="R200" s="20"/>
      <c r="S200" s="20"/>
      <c r="T200" s="20"/>
      <c r="U200" s="20"/>
      <c r="V200" s="36"/>
      <c r="W200" s="23"/>
      <c r="X200" s="23"/>
      <c r="Y200" s="23"/>
      <c r="Z200" s="23"/>
    </row>
    <row r="201" spans="11:26">
      <c r="K201" s="20"/>
      <c r="L201" s="20"/>
      <c r="M201" s="20"/>
      <c r="N201" s="20"/>
      <c r="O201" s="20"/>
      <c r="P201" s="20"/>
      <c r="Q201" s="20"/>
      <c r="R201" s="20"/>
      <c r="S201" s="20"/>
      <c r="T201" s="20"/>
      <c r="U201" s="20"/>
      <c r="V201" s="36"/>
      <c r="W201" s="23"/>
      <c r="X201" s="23"/>
      <c r="Y201" s="23"/>
      <c r="Z201" s="23"/>
    </row>
    <row r="202" spans="11:26">
      <c r="K202" s="20"/>
      <c r="L202" s="20"/>
      <c r="M202" s="20"/>
      <c r="N202" s="20"/>
      <c r="O202" s="20"/>
      <c r="P202" s="20"/>
      <c r="Q202" s="20"/>
      <c r="R202" s="20"/>
      <c r="S202" s="20"/>
      <c r="T202" s="20"/>
      <c r="U202" s="20"/>
      <c r="V202" s="36"/>
      <c r="W202" s="23"/>
      <c r="X202" s="23"/>
      <c r="Y202" s="23"/>
      <c r="Z202" s="23"/>
    </row>
    <row r="203" spans="11:26">
      <c r="K203" s="20"/>
      <c r="L203" s="20"/>
      <c r="M203" s="20"/>
      <c r="N203" s="20"/>
      <c r="O203" s="20"/>
      <c r="P203" s="20"/>
      <c r="Q203" s="20"/>
      <c r="R203" s="20"/>
      <c r="S203" s="20"/>
      <c r="T203" s="20"/>
      <c r="U203" s="20"/>
      <c r="V203" s="36"/>
      <c r="W203" s="23"/>
      <c r="X203" s="23"/>
      <c r="Y203" s="23"/>
      <c r="Z203" s="23"/>
    </row>
    <row r="204" spans="11:26">
      <c r="K204" s="20"/>
      <c r="L204" s="20"/>
      <c r="M204" s="20"/>
      <c r="N204" s="20"/>
      <c r="O204" s="20"/>
      <c r="P204" s="20"/>
      <c r="Q204" s="20"/>
      <c r="R204" s="20"/>
      <c r="S204" s="20"/>
      <c r="T204" s="20"/>
      <c r="U204" s="20"/>
      <c r="V204" s="36"/>
      <c r="W204" s="23"/>
      <c r="X204" s="23"/>
      <c r="Y204" s="23"/>
      <c r="Z204" s="23"/>
    </row>
    <row r="205" spans="11:26">
      <c r="K205" s="20"/>
      <c r="L205" s="20"/>
      <c r="M205" s="20"/>
      <c r="N205" s="20"/>
      <c r="O205" s="20"/>
      <c r="P205" s="20"/>
      <c r="Q205" s="20"/>
      <c r="R205" s="20"/>
      <c r="S205" s="20"/>
      <c r="T205" s="20"/>
      <c r="U205" s="20"/>
      <c r="V205" s="36"/>
      <c r="W205" s="23"/>
      <c r="X205" s="23"/>
      <c r="Y205" s="23"/>
      <c r="Z205" s="23"/>
    </row>
    <row r="206" spans="11:26">
      <c r="K206" s="20"/>
      <c r="L206" s="20"/>
      <c r="M206" s="20"/>
      <c r="N206" s="20"/>
      <c r="O206" s="20"/>
      <c r="P206" s="20"/>
      <c r="Q206" s="20"/>
      <c r="R206" s="20"/>
      <c r="S206" s="20"/>
      <c r="T206" s="20"/>
      <c r="U206" s="20"/>
      <c r="V206" s="36"/>
      <c r="W206" s="23"/>
      <c r="X206" s="23"/>
      <c r="Y206" s="23"/>
      <c r="Z206" s="23"/>
    </row>
    <row r="207" spans="11:26">
      <c r="K207" s="20"/>
      <c r="L207" s="20"/>
      <c r="M207" s="20"/>
      <c r="N207" s="20"/>
      <c r="O207" s="20"/>
      <c r="P207" s="20"/>
      <c r="Q207" s="20"/>
      <c r="R207" s="20"/>
      <c r="S207" s="20"/>
      <c r="T207" s="20"/>
      <c r="U207" s="20"/>
      <c r="V207" s="36"/>
      <c r="W207" s="23"/>
      <c r="X207" s="23"/>
      <c r="Y207" s="23"/>
      <c r="Z207" s="23"/>
    </row>
    <row r="208" spans="11:26">
      <c r="K208" s="20"/>
      <c r="L208" s="20"/>
      <c r="M208" s="20"/>
      <c r="N208" s="20"/>
      <c r="O208" s="20"/>
      <c r="P208" s="20"/>
      <c r="Q208" s="20"/>
      <c r="R208" s="20"/>
      <c r="S208" s="20"/>
      <c r="T208" s="20"/>
      <c r="U208" s="20"/>
      <c r="V208" s="36"/>
      <c r="W208" s="23"/>
      <c r="X208" s="23"/>
      <c r="Y208" s="23"/>
      <c r="Z208" s="23"/>
    </row>
    <row r="209" spans="11:26">
      <c r="K209" s="20"/>
      <c r="L209" s="20"/>
      <c r="M209" s="20"/>
      <c r="N209" s="20"/>
      <c r="O209" s="20"/>
      <c r="P209" s="20"/>
      <c r="Q209" s="20"/>
      <c r="R209" s="20"/>
      <c r="S209" s="20"/>
      <c r="T209" s="20"/>
      <c r="U209" s="20"/>
      <c r="V209" s="36"/>
      <c r="W209" s="23"/>
      <c r="X209" s="23"/>
      <c r="Y209" s="23"/>
      <c r="Z209" s="23"/>
    </row>
    <row r="210" spans="11:26">
      <c r="K210" s="20"/>
      <c r="L210" s="20"/>
      <c r="M210" s="20"/>
      <c r="N210" s="20"/>
      <c r="O210" s="20"/>
      <c r="P210" s="20"/>
      <c r="Q210" s="20"/>
      <c r="R210" s="20"/>
      <c r="S210" s="20"/>
      <c r="T210" s="20"/>
      <c r="U210" s="20"/>
      <c r="V210" s="36"/>
      <c r="W210" s="23"/>
      <c r="X210" s="23"/>
      <c r="Y210" s="23"/>
      <c r="Z210" s="23"/>
    </row>
    <row r="211" spans="11:26">
      <c r="K211" s="20"/>
      <c r="L211" s="20"/>
      <c r="M211" s="20"/>
      <c r="N211" s="20"/>
      <c r="O211" s="20"/>
      <c r="P211" s="20"/>
      <c r="Q211" s="20"/>
      <c r="R211" s="20"/>
      <c r="S211" s="20"/>
      <c r="T211" s="20"/>
      <c r="U211" s="20"/>
      <c r="V211" s="36"/>
      <c r="W211" s="23"/>
      <c r="X211" s="23"/>
      <c r="Y211" s="23"/>
      <c r="Z211" s="23"/>
    </row>
    <row r="212" spans="11:26">
      <c r="K212" s="20"/>
      <c r="L212" s="20"/>
      <c r="M212" s="20"/>
      <c r="N212" s="20"/>
      <c r="O212" s="20"/>
      <c r="P212" s="20"/>
      <c r="Q212" s="20"/>
      <c r="R212" s="20"/>
      <c r="S212" s="20"/>
      <c r="T212" s="20"/>
      <c r="U212" s="20"/>
      <c r="V212" s="36"/>
      <c r="W212" s="23"/>
      <c r="X212" s="23"/>
      <c r="Y212" s="23"/>
      <c r="Z212" s="23"/>
    </row>
    <row r="213" spans="11:26">
      <c r="K213" s="20"/>
      <c r="L213" s="20"/>
      <c r="M213" s="20"/>
      <c r="N213" s="20"/>
      <c r="O213" s="20"/>
      <c r="P213" s="20"/>
      <c r="Q213" s="20"/>
      <c r="R213" s="20"/>
      <c r="S213" s="20"/>
      <c r="T213" s="20"/>
      <c r="U213" s="20"/>
      <c r="V213" s="36"/>
      <c r="W213" s="23"/>
      <c r="X213" s="23"/>
      <c r="Y213" s="23"/>
      <c r="Z213" s="23"/>
    </row>
    <row r="214" spans="11:26">
      <c r="K214" s="20"/>
      <c r="L214" s="20"/>
      <c r="M214" s="20"/>
      <c r="N214" s="20"/>
      <c r="O214" s="20"/>
      <c r="P214" s="20"/>
      <c r="Q214" s="20"/>
      <c r="R214" s="20"/>
      <c r="S214" s="20"/>
      <c r="T214" s="20"/>
      <c r="U214" s="20"/>
      <c r="V214" s="36"/>
      <c r="W214" s="23"/>
      <c r="X214" s="23"/>
      <c r="Y214" s="23"/>
      <c r="Z214" s="23"/>
    </row>
    <row r="215" spans="11:26">
      <c r="K215" s="20"/>
      <c r="L215" s="20"/>
      <c r="M215" s="20"/>
      <c r="N215" s="20"/>
      <c r="O215" s="20"/>
      <c r="P215" s="20"/>
      <c r="Q215" s="20"/>
      <c r="R215" s="20"/>
      <c r="S215" s="20"/>
      <c r="T215" s="20"/>
      <c r="U215" s="20"/>
      <c r="V215" s="36"/>
      <c r="W215" s="23"/>
      <c r="X215" s="23"/>
      <c r="Y215" s="23"/>
      <c r="Z215" s="23"/>
    </row>
    <row r="216" spans="11:26">
      <c r="K216" s="20"/>
      <c r="L216" s="20"/>
      <c r="M216" s="20"/>
      <c r="N216" s="20"/>
      <c r="O216" s="20"/>
      <c r="P216" s="20"/>
      <c r="Q216" s="20"/>
      <c r="R216" s="20"/>
      <c r="S216" s="20"/>
      <c r="T216" s="20"/>
      <c r="U216" s="20"/>
      <c r="V216" s="36"/>
      <c r="W216" s="23"/>
      <c r="X216" s="23"/>
      <c r="Y216" s="23"/>
      <c r="Z216" s="23"/>
    </row>
    <row r="217" spans="11:26">
      <c r="K217" s="20"/>
      <c r="L217" s="20"/>
      <c r="M217" s="20"/>
      <c r="N217" s="20"/>
      <c r="O217" s="20"/>
      <c r="P217" s="20"/>
      <c r="Q217" s="20"/>
      <c r="R217" s="20"/>
      <c r="S217" s="20"/>
      <c r="T217" s="20"/>
      <c r="U217" s="20"/>
      <c r="V217" s="36"/>
      <c r="W217" s="23"/>
      <c r="X217" s="23"/>
      <c r="Y217" s="23"/>
      <c r="Z217" s="23"/>
    </row>
    <row r="218" spans="11:26">
      <c r="K218" s="20"/>
      <c r="L218" s="20"/>
      <c r="M218" s="20"/>
      <c r="N218" s="20"/>
      <c r="O218" s="20"/>
      <c r="P218" s="20"/>
      <c r="Q218" s="20"/>
      <c r="R218" s="20"/>
      <c r="S218" s="20"/>
      <c r="T218" s="20"/>
      <c r="U218" s="20"/>
      <c r="V218" s="36"/>
      <c r="W218" s="23"/>
      <c r="X218" s="23"/>
      <c r="Y218" s="23"/>
      <c r="Z218" s="23"/>
    </row>
    <row r="219" spans="11:26">
      <c r="K219" s="20"/>
      <c r="L219" s="20"/>
      <c r="M219" s="20"/>
      <c r="N219" s="20"/>
      <c r="O219" s="20"/>
      <c r="P219" s="20"/>
      <c r="Q219" s="20"/>
      <c r="R219" s="20"/>
      <c r="S219" s="20"/>
      <c r="T219" s="20"/>
      <c r="U219" s="20"/>
      <c r="V219" s="36"/>
      <c r="W219" s="23"/>
      <c r="X219" s="23"/>
      <c r="Y219" s="23"/>
      <c r="Z219" s="23"/>
    </row>
    <row r="220" spans="11:26">
      <c r="K220" s="20"/>
      <c r="L220" s="20"/>
      <c r="M220" s="20"/>
      <c r="N220" s="20"/>
      <c r="O220" s="20"/>
      <c r="P220" s="20"/>
      <c r="Q220" s="20"/>
      <c r="R220" s="20"/>
      <c r="S220" s="20"/>
      <c r="T220" s="20"/>
      <c r="U220" s="20"/>
      <c r="V220" s="36"/>
      <c r="W220" s="23"/>
      <c r="X220" s="23"/>
      <c r="Y220" s="23"/>
      <c r="Z220" s="23"/>
    </row>
    <row r="221" spans="11:26">
      <c r="K221" s="20"/>
      <c r="L221" s="20"/>
      <c r="M221" s="20"/>
      <c r="N221" s="20"/>
      <c r="O221" s="20"/>
      <c r="P221" s="20"/>
      <c r="Q221" s="20"/>
      <c r="R221" s="20"/>
      <c r="S221" s="20"/>
      <c r="T221" s="20"/>
      <c r="U221" s="20"/>
      <c r="V221" s="36"/>
      <c r="W221" s="23"/>
      <c r="X221" s="23"/>
      <c r="Y221" s="23"/>
      <c r="Z221" s="23"/>
    </row>
    <row r="222" spans="11:26">
      <c r="K222" s="20"/>
      <c r="L222" s="20"/>
      <c r="M222" s="20"/>
      <c r="N222" s="20"/>
      <c r="O222" s="20"/>
      <c r="P222" s="20"/>
      <c r="Q222" s="20"/>
      <c r="R222" s="20"/>
      <c r="S222" s="20"/>
      <c r="T222" s="20"/>
      <c r="U222" s="20"/>
      <c r="V222" s="36"/>
      <c r="W222" s="23"/>
      <c r="X222" s="23"/>
      <c r="Y222" s="23"/>
      <c r="Z222" s="23"/>
    </row>
    <row r="223" spans="11:26">
      <c r="K223" s="20"/>
      <c r="L223" s="20"/>
      <c r="M223" s="20"/>
      <c r="N223" s="20"/>
      <c r="O223" s="20"/>
      <c r="P223" s="20"/>
      <c r="Q223" s="20"/>
      <c r="R223" s="20"/>
      <c r="S223" s="20"/>
      <c r="T223" s="20"/>
      <c r="U223" s="20"/>
      <c r="V223" s="36"/>
      <c r="W223" s="23"/>
      <c r="X223" s="23"/>
      <c r="Y223" s="23"/>
      <c r="Z223" s="23"/>
    </row>
    <row r="224" spans="11:26">
      <c r="K224" s="20"/>
      <c r="L224" s="20"/>
      <c r="M224" s="20"/>
      <c r="N224" s="20"/>
      <c r="O224" s="20"/>
      <c r="P224" s="20"/>
      <c r="Q224" s="20"/>
      <c r="R224" s="20"/>
      <c r="S224" s="20"/>
      <c r="T224" s="20"/>
      <c r="U224" s="20"/>
      <c r="V224" s="36"/>
      <c r="W224" s="23"/>
      <c r="X224" s="23"/>
      <c r="Y224" s="23"/>
      <c r="Z224" s="23"/>
    </row>
    <row r="225" spans="11:26">
      <c r="K225" s="20"/>
      <c r="L225" s="20"/>
      <c r="M225" s="20"/>
      <c r="N225" s="20"/>
      <c r="O225" s="20"/>
      <c r="P225" s="20"/>
      <c r="Q225" s="20"/>
      <c r="R225" s="20"/>
      <c r="S225" s="20"/>
      <c r="T225" s="20"/>
      <c r="U225" s="20"/>
      <c r="V225" s="36"/>
      <c r="W225" s="23"/>
      <c r="X225" s="23"/>
      <c r="Y225" s="23"/>
      <c r="Z225" s="23"/>
    </row>
    <row r="226" spans="11:26">
      <c r="K226" s="20"/>
      <c r="L226" s="20"/>
      <c r="M226" s="20"/>
      <c r="N226" s="20"/>
      <c r="O226" s="20"/>
      <c r="P226" s="20"/>
      <c r="Q226" s="20"/>
      <c r="R226" s="20"/>
      <c r="S226" s="20"/>
      <c r="T226" s="20"/>
      <c r="U226" s="20"/>
      <c r="V226" s="36"/>
      <c r="W226" s="23"/>
      <c r="X226" s="23"/>
      <c r="Y226" s="23"/>
      <c r="Z226" s="23"/>
    </row>
    <row r="227" spans="11:26">
      <c r="K227" s="20"/>
      <c r="L227" s="20"/>
      <c r="M227" s="20"/>
      <c r="N227" s="20"/>
      <c r="O227" s="20"/>
      <c r="P227" s="20"/>
      <c r="Q227" s="20"/>
      <c r="R227" s="20"/>
      <c r="S227" s="20"/>
      <c r="T227" s="20"/>
      <c r="U227" s="20"/>
      <c r="V227" s="36"/>
      <c r="W227" s="23"/>
      <c r="X227" s="23"/>
      <c r="Y227" s="23"/>
      <c r="Z227" s="23"/>
    </row>
    <row r="228" spans="11:26">
      <c r="K228" s="20"/>
      <c r="L228" s="20"/>
      <c r="M228" s="20"/>
      <c r="N228" s="20"/>
      <c r="O228" s="20"/>
      <c r="P228" s="20"/>
      <c r="Q228" s="20"/>
      <c r="R228" s="20"/>
      <c r="S228" s="20"/>
      <c r="T228" s="20"/>
      <c r="U228" s="20"/>
      <c r="V228" s="36"/>
      <c r="W228" s="23"/>
      <c r="X228" s="23"/>
      <c r="Y228" s="23"/>
      <c r="Z228" s="23"/>
    </row>
    <row r="229" spans="11:26">
      <c r="K229" s="20"/>
      <c r="L229" s="20"/>
      <c r="M229" s="20"/>
      <c r="N229" s="20"/>
      <c r="O229" s="20"/>
      <c r="P229" s="20"/>
      <c r="Q229" s="20"/>
      <c r="R229" s="20"/>
      <c r="S229" s="20"/>
      <c r="T229" s="20"/>
      <c r="U229" s="20"/>
      <c r="V229" s="36"/>
      <c r="W229" s="23"/>
      <c r="X229" s="23"/>
      <c r="Y229" s="23"/>
      <c r="Z229" s="23"/>
    </row>
    <row r="230" spans="11:26">
      <c r="K230" s="20"/>
      <c r="L230" s="20"/>
      <c r="M230" s="20"/>
      <c r="N230" s="20"/>
      <c r="O230" s="20"/>
      <c r="P230" s="20"/>
      <c r="Q230" s="20"/>
      <c r="R230" s="20"/>
      <c r="S230" s="20"/>
      <c r="T230" s="20"/>
      <c r="U230" s="20"/>
      <c r="V230" s="36"/>
      <c r="W230" s="23"/>
      <c r="X230" s="23"/>
      <c r="Y230" s="23"/>
      <c r="Z230" s="23"/>
    </row>
    <row r="231" spans="11:26">
      <c r="K231" s="20"/>
      <c r="L231" s="20"/>
      <c r="M231" s="20"/>
      <c r="N231" s="20"/>
      <c r="O231" s="20"/>
      <c r="P231" s="20"/>
      <c r="Q231" s="20"/>
      <c r="R231" s="20"/>
      <c r="S231" s="20"/>
      <c r="T231" s="20"/>
      <c r="U231" s="20"/>
      <c r="V231" s="36"/>
      <c r="W231" s="23"/>
      <c r="X231" s="23"/>
      <c r="Y231" s="23"/>
      <c r="Z231" s="23"/>
    </row>
    <row r="232" spans="11:26">
      <c r="K232" s="20"/>
      <c r="L232" s="20"/>
      <c r="M232" s="20"/>
      <c r="N232" s="20"/>
      <c r="O232" s="20"/>
      <c r="P232" s="20"/>
      <c r="Q232" s="20"/>
      <c r="R232" s="20"/>
      <c r="S232" s="20"/>
      <c r="T232" s="20"/>
      <c r="U232" s="20"/>
      <c r="V232" s="36"/>
      <c r="W232" s="23"/>
      <c r="X232" s="23"/>
      <c r="Y232" s="23"/>
      <c r="Z232" s="23"/>
    </row>
    <row r="233" spans="11:26">
      <c r="K233" s="20"/>
      <c r="L233" s="20"/>
      <c r="M233" s="20"/>
      <c r="N233" s="20"/>
      <c r="O233" s="20"/>
      <c r="P233" s="20"/>
      <c r="Q233" s="20"/>
      <c r="R233" s="20"/>
      <c r="S233" s="20"/>
      <c r="T233" s="20"/>
      <c r="U233" s="20"/>
      <c r="V233" s="36"/>
      <c r="W233" s="23"/>
      <c r="X233" s="23"/>
      <c r="Y233" s="23"/>
      <c r="Z233" s="23"/>
    </row>
    <row r="234" spans="11:26">
      <c r="K234" s="20"/>
      <c r="L234" s="20"/>
      <c r="M234" s="20"/>
      <c r="N234" s="20"/>
      <c r="O234" s="20"/>
      <c r="P234" s="20"/>
      <c r="Q234" s="20"/>
      <c r="R234" s="20"/>
      <c r="S234" s="20"/>
      <c r="T234" s="20"/>
      <c r="U234" s="20"/>
      <c r="V234" s="36"/>
      <c r="W234" s="23"/>
      <c r="X234" s="23"/>
      <c r="Y234" s="23"/>
      <c r="Z234" s="23"/>
    </row>
    <row r="235" spans="11:26">
      <c r="K235" s="20"/>
      <c r="L235" s="20"/>
      <c r="M235" s="20"/>
      <c r="N235" s="20"/>
      <c r="O235" s="20"/>
      <c r="P235" s="20"/>
      <c r="Q235" s="20"/>
      <c r="R235" s="20"/>
      <c r="S235" s="20"/>
      <c r="T235" s="20"/>
      <c r="U235" s="20"/>
      <c r="V235" s="36"/>
      <c r="W235" s="23"/>
      <c r="X235" s="23"/>
      <c r="Y235" s="23"/>
      <c r="Z235" s="23"/>
    </row>
    <row r="236" spans="11:26">
      <c r="K236" s="20"/>
      <c r="L236" s="20"/>
      <c r="M236" s="20"/>
      <c r="N236" s="20"/>
      <c r="O236" s="20"/>
      <c r="P236" s="20"/>
      <c r="Q236" s="20"/>
      <c r="R236" s="20"/>
      <c r="S236" s="20"/>
      <c r="T236" s="20"/>
      <c r="U236" s="20"/>
      <c r="V236" s="36"/>
      <c r="W236" s="23"/>
      <c r="X236" s="23"/>
      <c r="Y236" s="23"/>
      <c r="Z236" s="23"/>
    </row>
    <row r="237" spans="11:26">
      <c r="K237" s="20"/>
      <c r="L237" s="20"/>
      <c r="M237" s="20"/>
      <c r="N237" s="20"/>
      <c r="O237" s="20"/>
      <c r="P237" s="20"/>
      <c r="Q237" s="20"/>
      <c r="R237" s="20"/>
      <c r="S237" s="20"/>
      <c r="T237" s="20"/>
      <c r="U237" s="20"/>
      <c r="V237" s="36"/>
      <c r="W237" s="23"/>
      <c r="X237" s="23"/>
      <c r="Y237" s="23"/>
      <c r="Z237" s="23"/>
    </row>
    <row r="238" spans="11:26">
      <c r="K238" s="20"/>
      <c r="L238" s="20"/>
      <c r="M238" s="20"/>
      <c r="N238" s="20"/>
      <c r="O238" s="20"/>
      <c r="P238" s="20"/>
      <c r="Q238" s="20"/>
      <c r="R238" s="20"/>
      <c r="S238" s="20"/>
      <c r="T238" s="20"/>
      <c r="U238" s="20"/>
      <c r="V238" s="36"/>
      <c r="W238" s="23"/>
      <c r="X238" s="23"/>
      <c r="Y238" s="23"/>
      <c r="Z238" s="23"/>
    </row>
    <row r="239" spans="11:26">
      <c r="K239" s="20"/>
      <c r="L239" s="20"/>
      <c r="M239" s="20"/>
      <c r="N239" s="20"/>
      <c r="O239" s="20"/>
      <c r="P239" s="20"/>
      <c r="Q239" s="20"/>
      <c r="R239" s="20"/>
      <c r="S239" s="20"/>
      <c r="T239" s="20"/>
      <c r="U239" s="20"/>
    </row>
    <row r="240" spans="11:26">
      <c r="K240" s="20"/>
      <c r="L240" s="20"/>
      <c r="M240" s="20"/>
      <c r="N240" s="20"/>
      <c r="O240" s="20"/>
      <c r="P240" s="20"/>
      <c r="Q240" s="20"/>
      <c r="R240" s="20"/>
      <c r="S240" s="20"/>
      <c r="T240" s="20"/>
      <c r="U240" s="20"/>
    </row>
    <row r="241" spans="11:21">
      <c r="K241" s="20"/>
      <c r="L241" s="20"/>
      <c r="M241" s="20"/>
      <c r="N241" s="20"/>
      <c r="O241" s="20"/>
      <c r="P241" s="20"/>
      <c r="Q241" s="20"/>
      <c r="R241" s="20"/>
      <c r="S241" s="20"/>
      <c r="T241" s="20"/>
      <c r="U241" s="20"/>
    </row>
    <row r="242" spans="11:21">
      <c r="K242" s="20"/>
      <c r="L242" s="20"/>
      <c r="M242" s="20"/>
      <c r="N242" s="20"/>
      <c r="O242" s="20"/>
      <c r="P242" s="20"/>
      <c r="Q242" s="20"/>
      <c r="R242" s="20"/>
      <c r="S242" s="20"/>
      <c r="T242" s="20"/>
      <c r="U242" s="20"/>
    </row>
    <row r="243" spans="11:21">
      <c r="K243" s="20"/>
      <c r="L243" s="20"/>
      <c r="M243" s="20"/>
      <c r="N243" s="20"/>
      <c r="O243" s="20"/>
      <c r="P243" s="20"/>
      <c r="Q243" s="20"/>
      <c r="R243" s="20"/>
      <c r="S243" s="20"/>
      <c r="T243" s="20"/>
      <c r="U243" s="20"/>
    </row>
    <row r="244" spans="11:21">
      <c r="K244" s="20"/>
      <c r="L244" s="20"/>
      <c r="M244" s="20"/>
      <c r="N244" s="20"/>
      <c r="O244" s="20"/>
      <c r="P244" s="20"/>
      <c r="Q244" s="20"/>
      <c r="R244" s="20"/>
      <c r="S244" s="20"/>
      <c r="T244" s="20"/>
      <c r="U244" s="20"/>
    </row>
    <row r="245" spans="11:21">
      <c r="K245" s="20"/>
      <c r="L245" s="20"/>
      <c r="M245" s="20"/>
      <c r="N245" s="20"/>
      <c r="O245" s="20"/>
      <c r="P245" s="20"/>
      <c r="Q245" s="20"/>
      <c r="R245" s="20"/>
      <c r="S245" s="20"/>
      <c r="T245" s="20"/>
      <c r="U245" s="20"/>
    </row>
    <row r="246" spans="11:21">
      <c r="K246" s="20"/>
      <c r="L246" s="20"/>
      <c r="M246" s="20"/>
      <c r="N246" s="20"/>
      <c r="O246" s="20"/>
      <c r="P246" s="20"/>
      <c r="Q246" s="20"/>
      <c r="R246" s="20"/>
      <c r="S246" s="20"/>
      <c r="T246" s="20"/>
      <c r="U246" s="20"/>
    </row>
    <row r="247" spans="11:21">
      <c r="K247" s="20"/>
      <c r="L247" s="20"/>
      <c r="M247" s="20"/>
      <c r="N247" s="20"/>
      <c r="O247" s="20"/>
      <c r="P247" s="20"/>
      <c r="Q247" s="20"/>
      <c r="R247" s="20"/>
      <c r="S247" s="20"/>
      <c r="T247" s="20"/>
      <c r="U247" s="20"/>
    </row>
    <row r="248" spans="11:21">
      <c r="K248" s="20"/>
      <c r="L248" s="20"/>
      <c r="M248" s="20"/>
      <c r="N248" s="20"/>
      <c r="O248" s="20"/>
      <c r="P248" s="20"/>
      <c r="Q248" s="20"/>
      <c r="R248" s="20"/>
      <c r="S248" s="20"/>
      <c r="T248" s="20"/>
      <c r="U248" s="20"/>
    </row>
    <row r="249" spans="11:21">
      <c r="K249" s="20"/>
      <c r="L249" s="20"/>
      <c r="M249" s="20"/>
      <c r="N249" s="20"/>
      <c r="O249" s="20"/>
      <c r="P249" s="20"/>
      <c r="Q249" s="20"/>
      <c r="R249" s="20"/>
      <c r="S249" s="20"/>
      <c r="T249" s="20"/>
      <c r="U249" s="20"/>
    </row>
    <row r="250" spans="11:21">
      <c r="K250" s="20"/>
      <c r="L250" s="20"/>
      <c r="M250" s="20"/>
      <c r="N250" s="20"/>
      <c r="O250" s="20"/>
      <c r="P250" s="20"/>
      <c r="Q250" s="20"/>
      <c r="R250" s="20"/>
      <c r="S250" s="20"/>
      <c r="T250" s="20"/>
      <c r="U250" s="20"/>
    </row>
    <row r="251" spans="11:21">
      <c r="K251" s="20"/>
      <c r="L251" s="20"/>
      <c r="M251" s="20"/>
      <c r="N251" s="20"/>
      <c r="O251" s="20"/>
      <c r="P251" s="20"/>
      <c r="Q251" s="20"/>
      <c r="R251" s="20"/>
      <c r="S251" s="20"/>
      <c r="T251" s="20"/>
      <c r="U251" s="20"/>
    </row>
    <row r="252" spans="11:21">
      <c r="U252" s="18"/>
    </row>
    <row r="253" spans="11:21">
      <c r="U253" s="18"/>
    </row>
    <row r="254" spans="11:21">
      <c r="U254" s="18"/>
    </row>
  </sheetData>
  <mergeCells count="12">
    <mergeCell ref="U11:U12"/>
    <mergeCell ref="B13:H13"/>
    <mergeCell ref="B3:U3"/>
    <mergeCell ref="B4:U4"/>
    <mergeCell ref="B5:U5"/>
    <mergeCell ref="H9:J9"/>
    <mergeCell ref="B11:H12"/>
    <mergeCell ref="I11:I12"/>
    <mergeCell ref="J11:J12"/>
    <mergeCell ref="K11:O11"/>
    <mergeCell ref="P11:R11"/>
    <mergeCell ref="S11:T11"/>
  </mergeCells>
  <printOptions horizontalCentered="1"/>
  <pageMargins left="0.5" right="0.5" top="0.25" bottom="0.25" header="0.17" footer="0.26"/>
  <pageSetup paperSize="9" scale="69" orientation="landscape" r:id="rId1"/>
  <headerFooter alignWithMargins="0">
    <oddFooter>&amp;RPage 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CO</vt:lpstr>
      <vt:lpstr>CO!Print_Area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HP</cp:lastModifiedBy>
  <cp:lastPrinted>2016-10-11T05:33:53Z</cp:lastPrinted>
  <dcterms:created xsi:type="dcterms:W3CDTF">2015-11-10T17:52:10Z</dcterms:created>
  <dcterms:modified xsi:type="dcterms:W3CDTF">2016-12-20T01:24:34Z</dcterms:modified>
</cp:coreProperties>
</file>